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 defaultThemeVersion="124226"/>
  <xr:revisionPtr revIDLastSave="0" documentId="13_ncr:1_{F90C42B2-9DBD-47F5-AF85-3FF6E90AC8C3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Receita Bruta" sheetId="6" r:id="rId1"/>
    <sheet name="Soc. Profissionais" sheetId="1" r:id="rId2"/>
    <sheet name="Táxi ou Transp. Escolar" sheetId="4" r:id="rId3"/>
    <sheet name="SN - Esc. Serv. Contábeis" sheetId="7" r:id="rId4"/>
    <sheet name="SN - Dif. Alíq. Subst. Trib." sheetId="5" r:id="rId5"/>
    <sheet name="Valor UFM" sheetId="3" r:id="rId6"/>
  </sheets>
  <calcPr calcId="191029"/>
</workbook>
</file>

<file path=xl/calcChain.xml><?xml version="1.0" encoding="utf-8"?>
<calcChain xmlns="http://schemas.openxmlformats.org/spreadsheetml/2006/main">
  <c r="D83" i="7" l="1"/>
  <c r="I60" i="7"/>
  <c r="D60" i="7"/>
  <c r="G59" i="7"/>
  <c r="B59" i="7"/>
  <c r="G58" i="7"/>
  <c r="B58" i="7"/>
  <c r="G57" i="7"/>
  <c r="B57" i="7"/>
  <c r="G56" i="7"/>
  <c r="B56" i="7"/>
  <c r="G55" i="7"/>
  <c r="B55" i="7"/>
  <c r="G54" i="7"/>
  <c r="B54" i="7"/>
  <c r="G53" i="7"/>
  <c r="B53" i="7"/>
  <c r="G52" i="7"/>
  <c r="B52" i="7"/>
  <c r="G51" i="7"/>
  <c r="B51" i="7"/>
  <c r="G50" i="7"/>
  <c r="B50" i="7"/>
  <c r="G49" i="7"/>
  <c r="B49" i="7"/>
  <c r="G46" i="7"/>
  <c r="H48" i="7" s="1"/>
  <c r="B46" i="7"/>
  <c r="C48" i="7" s="1"/>
  <c r="C58" i="7" s="1"/>
  <c r="E58" i="7" s="1"/>
  <c r="I44" i="7"/>
  <c r="D44" i="7"/>
  <c r="G43" i="7"/>
  <c r="B43" i="7"/>
  <c r="G42" i="7"/>
  <c r="B42" i="7"/>
  <c r="G41" i="7"/>
  <c r="B41" i="7"/>
  <c r="G40" i="7"/>
  <c r="B40" i="7"/>
  <c r="G39" i="7"/>
  <c r="B39" i="7"/>
  <c r="G38" i="7"/>
  <c r="B38" i="7"/>
  <c r="G37" i="7"/>
  <c r="B37" i="7"/>
  <c r="G36" i="7"/>
  <c r="B36" i="7"/>
  <c r="G35" i="7"/>
  <c r="B35" i="7"/>
  <c r="G34" i="7"/>
  <c r="B34" i="7"/>
  <c r="G33" i="7"/>
  <c r="B33" i="7"/>
  <c r="G30" i="7"/>
  <c r="H32" i="7" s="1"/>
  <c r="H41" i="7" s="1"/>
  <c r="J41" i="7" s="1"/>
  <c r="B30" i="7"/>
  <c r="C32" i="7" s="1"/>
  <c r="C43" i="7" s="1"/>
  <c r="E43" i="7" s="1"/>
  <c r="I28" i="7"/>
  <c r="D28" i="7"/>
  <c r="G27" i="7"/>
  <c r="B27" i="7"/>
  <c r="G26" i="7"/>
  <c r="B26" i="7"/>
  <c r="G25" i="7"/>
  <c r="B25" i="7"/>
  <c r="G24" i="7"/>
  <c r="B24" i="7"/>
  <c r="G23" i="7"/>
  <c r="B23" i="7"/>
  <c r="G22" i="7"/>
  <c r="B22" i="7"/>
  <c r="G21" i="7"/>
  <c r="B21" i="7"/>
  <c r="G20" i="7"/>
  <c r="B20" i="7"/>
  <c r="G19" i="7"/>
  <c r="B19" i="7"/>
  <c r="G18" i="7"/>
  <c r="B18" i="7"/>
  <c r="G17" i="7"/>
  <c r="B17" i="7"/>
  <c r="G14" i="7"/>
  <c r="H16" i="7" s="1"/>
  <c r="H22" i="7" s="1"/>
  <c r="J22" i="7" s="1"/>
  <c r="B14" i="7"/>
  <c r="C16" i="7" s="1"/>
  <c r="C18" i="7" s="1"/>
  <c r="H12" i="7"/>
  <c r="I59" i="6"/>
  <c r="J59" i="6" s="1"/>
  <c r="I58" i="6"/>
  <c r="J58" i="6" s="1"/>
  <c r="I57" i="6"/>
  <c r="J57" i="6" s="1"/>
  <c r="I56" i="6"/>
  <c r="J56" i="6" s="1"/>
  <c r="I55" i="6"/>
  <c r="J55" i="6" s="1"/>
  <c r="I54" i="6"/>
  <c r="J54" i="6" s="1"/>
  <c r="I53" i="6"/>
  <c r="J53" i="6" s="1"/>
  <c r="I52" i="6"/>
  <c r="J52" i="6" s="1"/>
  <c r="I51" i="6"/>
  <c r="J51" i="6" s="1"/>
  <c r="I50" i="6"/>
  <c r="J50" i="6" s="1"/>
  <c r="I49" i="6"/>
  <c r="J49" i="6" s="1"/>
  <c r="I48" i="6"/>
  <c r="J48" i="6" s="1"/>
  <c r="D59" i="6"/>
  <c r="E59" i="6" s="1"/>
  <c r="D58" i="6"/>
  <c r="E58" i="6" s="1"/>
  <c r="D57" i="6"/>
  <c r="E57" i="6" s="1"/>
  <c r="D56" i="6"/>
  <c r="E56" i="6" s="1"/>
  <c r="D55" i="6"/>
  <c r="E55" i="6" s="1"/>
  <c r="D54" i="6"/>
  <c r="E54" i="6" s="1"/>
  <c r="D53" i="6"/>
  <c r="E53" i="6" s="1"/>
  <c r="D52" i="6"/>
  <c r="E52" i="6" s="1"/>
  <c r="D51" i="6"/>
  <c r="E51" i="6" s="1"/>
  <c r="D50" i="6"/>
  <c r="E50" i="6" s="1"/>
  <c r="D49" i="6"/>
  <c r="E49" i="6" s="1"/>
  <c r="D48" i="6"/>
  <c r="E48" i="6" s="1"/>
  <c r="I43" i="6"/>
  <c r="J43" i="6" s="1"/>
  <c r="I42" i="6"/>
  <c r="J42" i="6" s="1"/>
  <c r="I41" i="6"/>
  <c r="J41" i="6" s="1"/>
  <c r="I40" i="6"/>
  <c r="J40" i="6" s="1"/>
  <c r="I39" i="6"/>
  <c r="J39" i="6" s="1"/>
  <c r="I38" i="6"/>
  <c r="J38" i="6" s="1"/>
  <c r="I37" i="6"/>
  <c r="J37" i="6" s="1"/>
  <c r="I36" i="6"/>
  <c r="J36" i="6" s="1"/>
  <c r="I35" i="6"/>
  <c r="J35" i="6" s="1"/>
  <c r="I34" i="6"/>
  <c r="J34" i="6" s="1"/>
  <c r="I33" i="6"/>
  <c r="J33" i="6" s="1"/>
  <c r="I32" i="6"/>
  <c r="J32" i="6" s="1"/>
  <c r="D43" i="6"/>
  <c r="E43" i="6" s="1"/>
  <c r="D42" i="6"/>
  <c r="E42" i="6" s="1"/>
  <c r="D41" i="6"/>
  <c r="E41" i="6" s="1"/>
  <c r="D40" i="6"/>
  <c r="E40" i="6" s="1"/>
  <c r="D39" i="6"/>
  <c r="E39" i="6" s="1"/>
  <c r="D38" i="6"/>
  <c r="E38" i="6" s="1"/>
  <c r="D37" i="6"/>
  <c r="E37" i="6" s="1"/>
  <c r="D36" i="6"/>
  <c r="E36" i="6" s="1"/>
  <c r="D35" i="6"/>
  <c r="E35" i="6" s="1"/>
  <c r="D34" i="6"/>
  <c r="D33" i="6"/>
  <c r="E33" i="6" s="1"/>
  <c r="D32" i="6"/>
  <c r="E32" i="6" s="1"/>
  <c r="I27" i="6"/>
  <c r="J27" i="6" s="1"/>
  <c r="I26" i="6"/>
  <c r="J26" i="6" s="1"/>
  <c r="I25" i="6"/>
  <c r="J25" i="6" s="1"/>
  <c r="I24" i="6"/>
  <c r="J24" i="6" s="1"/>
  <c r="I23" i="6"/>
  <c r="J23" i="6" s="1"/>
  <c r="I22" i="6"/>
  <c r="J22" i="6" s="1"/>
  <c r="I21" i="6"/>
  <c r="J21" i="6" s="1"/>
  <c r="I20" i="6"/>
  <c r="J20" i="6" s="1"/>
  <c r="I19" i="6"/>
  <c r="J19" i="6" s="1"/>
  <c r="I18" i="6"/>
  <c r="J18" i="6" s="1"/>
  <c r="I17" i="6"/>
  <c r="J17" i="6" s="1"/>
  <c r="I16" i="6"/>
  <c r="J16" i="6" s="1"/>
  <c r="D17" i="6"/>
  <c r="E17" i="6" s="1"/>
  <c r="D18" i="6"/>
  <c r="E18" i="6" s="1"/>
  <c r="D19" i="6"/>
  <c r="E19" i="6" s="1"/>
  <c r="D20" i="6"/>
  <c r="E20" i="6" s="1"/>
  <c r="D21" i="6"/>
  <c r="E21" i="6" s="1"/>
  <c r="D22" i="6"/>
  <c r="E22" i="6" s="1"/>
  <c r="D23" i="6"/>
  <c r="E23" i="6" s="1"/>
  <c r="D24" i="6"/>
  <c r="E24" i="6" s="1"/>
  <c r="D25" i="6"/>
  <c r="E25" i="6" s="1"/>
  <c r="D26" i="6"/>
  <c r="E26" i="6" s="1"/>
  <c r="D27" i="6"/>
  <c r="E27" i="6" s="1"/>
  <c r="D16" i="6"/>
  <c r="E16" i="6" s="1"/>
  <c r="E34" i="6"/>
  <c r="D83" i="6"/>
  <c r="G60" i="6"/>
  <c r="B60" i="6"/>
  <c r="G46" i="6"/>
  <c r="B46" i="6"/>
  <c r="G44" i="6"/>
  <c r="B44" i="6"/>
  <c r="G30" i="6"/>
  <c r="B30" i="6"/>
  <c r="G28" i="6"/>
  <c r="B28" i="6"/>
  <c r="G14" i="6"/>
  <c r="B14" i="6"/>
  <c r="H12" i="1"/>
  <c r="G60" i="5"/>
  <c r="J59" i="5"/>
  <c r="J58" i="5"/>
  <c r="J57" i="5"/>
  <c r="J56" i="5"/>
  <c r="J55" i="5"/>
  <c r="J54" i="5"/>
  <c r="J53" i="5"/>
  <c r="J52" i="5"/>
  <c r="J51" i="5"/>
  <c r="J50" i="5"/>
  <c r="J49" i="5"/>
  <c r="J48" i="5"/>
  <c r="B60" i="5"/>
  <c r="E59" i="5"/>
  <c r="E58" i="5"/>
  <c r="E57" i="5"/>
  <c r="E56" i="5"/>
  <c r="E55" i="5"/>
  <c r="E54" i="5"/>
  <c r="E53" i="5"/>
  <c r="E52" i="5"/>
  <c r="E51" i="5"/>
  <c r="E50" i="5"/>
  <c r="E49" i="5"/>
  <c r="E48" i="5"/>
  <c r="G44" i="5"/>
  <c r="J43" i="5"/>
  <c r="J42" i="5"/>
  <c r="J41" i="5"/>
  <c r="J40" i="5"/>
  <c r="J39" i="5"/>
  <c r="J38" i="5"/>
  <c r="J37" i="5"/>
  <c r="J36" i="5"/>
  <c r="J35" i="5"/>
  <c r="J34" i="5"/>
  <c r="J33" i="5"/>
  <c r="J32" i="5"/>
  <c r="B44" i="5"/>
  <c r="E43" i="5"/>
  <c r="E42" i="5"/>
  <c r="E41" i="5"/>
  <c r="E40" i="5"/>
  <c r="E39" i="5"/>
  <c r="E38" i="5"/>
  <c r="E37" i="5"/>
  <c r="E36" i="5"/>
  <c r="E35" i="5"/>
  <c r="E34" i="5"/>
  <c r="E33" i="5"/>
  <c r="E32" i="5"/>
  <c r="G28" i="5"/>
  <c r="J27" i="5"/>
  <c r="J26" i="5"/>
  <c r="J25" i="5"/>
  <c r="J24" i="5"/>
  <c r="J23" i="5"/>
  <c r="J22" i="5"/>
  <c r="J21" i="5"/>
  <c r="J20" i="5"/>
  <c r="J19" i="5"/>
  <c r="J18" i="5"/>
  <c r="J17" i="5"/>
  <c r="J16" i="5"/>
  <c r="B28" i="5"/>
  <c r="E17" i="5"/>
  <c r="E18" i="5"/>
  <c r="E19" i="5"/>
  <c r="E20" i="5"/>
  <c r="E21" i="5"/>
  <c r="E22" i="5"/>
  <c r="E23" i="5"/>
  <c r="E24" i="5"/>
  <c r="E25" i="5"/>
  <c r="E26" i="5"/>
  <c r="E27" i="5"/>
  <c r="E16" i="5"/>
  <c r="D83" i="5"/>
  <c r="G46" i="5"/>
  <c r="B46" i="5"/>
  <c r="G30" i="5"/>
  <c r="B30" i="5"/>
  <c r="G14" i="5"/>
  <c r="B14" i="5"/>
  <c r="D83" i="4"/>
  <c r="I60" i="4"/>
  <c r="D60" i="4"/>
  <c r="G59" i="4"/>
  <c r="B59" i="4"/>
  <c r="G58" i="4"/>
  <c r="B58" i="4"/>
  <c r="G57" i="4"/>
  <c r="B57" i="4"/>
  <c r="G56" i="4"/>
  <c r="B56" i="4"/>
  <c r="G55" i="4"/>
  <c r="B55" i="4"/>
  <c r="G54" i="4"/>
  <c r="B54" i="4"/>
  <c r="G53" i="4"/>
  <c r="B53" i="4"/>
  <c r="G52" i="4"/>
  <c r="B52" i="4"/>
  <c r="G51" i="4"/>
  <c r="B51" i="4"/>
  <c r="G50" i="4"/>
  <c r="B50" i="4"/>
  <c r="G49" i="4"/>
  <c r="B49" i="4"/>
  <c r="G46" i="4"/>
  <c r="H48" i="4" s="1"/>
  <c r="H52" i="4" s="1"/>
  <c r="J52" i="4" s="1"/>
  <c r="B46" i="4"/>
  <c r="C48" i="4" s="1"/>
  <c r="I44" i="4"/>
  <c r="D44" i="4"/>
  <c r="G43" i="4"/>
  <c r="B43" i="4"/>
  <c r="G42" i="4"/>
  <c r="B42" i="4"/>
  <c r="G41" i="4"/>
  <c r="B41" i="4"/>
  <c r="G40" i="4"/>
  <c r="B40" i="4"/>
  <c r="G39" i="4"/>
  <c r="B39" i="4"/>
  <c r="G38" i="4"/>
  <c r="B38" i="4"/>
  <c r="G37" i="4"/>
  <c r="B37" i="4"/>
  <c r="G36" i="4"/>
  <c r="B36" i="4"/>
  <c r="G35" i="4"/>
  <c r="B35" i="4"/>
  <c r="G34" i="4"/>
  <c r="B34" i="4"/>
  <c r="G33" i="4"/>
  <c r="B33" i="4"/>
  <c r="G30" i="4"/>
  <c r="H32" i="4" s="1"/>
  <c r="H40" i="4" s="1"/>
  <c r="J40" i="4" s="1"/>
  <c r="B30" i="4"/>
  <c r="C32" i="4" s="1"/>
  <c r="C35" i="4" s="1"/>
  <c r="E35" i="4" s="1"/>
  <c r="I28" i="4"/>
  <c r="D28" i="4"/>
  <c r="G27" i="4"/>
  <c r="B27" i="4"/>
  <c r="G26" i="4"/>
  <c r="B26" i="4"/>
  <c r="G25" i="4"/>
  <c r="B25" i="4"/>
  <c r="G24" i="4"/>
  <c r="B24" i="4"/>
  <c r="G23" i="4"/>
  <c r="B23" i="4"/>
  <c r="G22" i="4"/>
  <c r="B22" i="4"/>
  <c r="G21" i="4"/>
  <c r="B21" i="4"/>
  <c r="G20" i="4"/>
  <c r="B20" i="4"/>
  <c r="G19" i="4"/>
  <c r="B19" i="4"/>
  <c r="G18" i="4"/>
  <c r="B18" i="4"/>
  <c r="G17" i="4"/>
  <c r="B17" i="4"/>
  <c r="G14" i="4"/>
  <c r="H16" i="4" s="1"/>
  <c r="H24" i="4" s="1"/>
  <c r="B14" i="4"/>
  <c r="C16" i="4" s="1"/>
  <c r="C22" i="4" s="1"/>
  <c r="E22" i="4" s="1"/>
  <c r="I60" i="1"/>
  <c r="D60" i="1"/>
  <c r="I44" i="1"/>
  <c r="D44" i="1"/>
  <c r="I28" i="1"/>
  <c r="D28" i="1"/>
  <c r="G59" i="1"/>
  <c r="G58" i="1"/>
  <c r="G57" i="1"/>
  <c r="G56" i="1"/>
  <c r="G55" i="1"/>
  <c r="G54" i="1"/>
  <c r="G53" i="1"/>
  <c r="G52" i="1"/>
  <c r="G51" i="1"/>
  <c r="G50" i="1"/>
  <c r="G49" i="1"/>
  <c r="B50" i="1"/>
  <c r="B51" i="1"/>
  <c r="B52" i="1"/>
  <c r="B53" i="1"/>
  <c r="B54" i="1"/>
  <c r="B55" i="1"/>
  <c r="B56" i="1"/>
  <c r="B57" i="1"/>
  <c r="B58" i="1"/>
  <c r="B59" i="1"/>
  <c r="B49" i="1"/>
  <c r="G43" i="1"/>
  <c r="G42" i="1"/>
  <c r="G41" i="1"/>
  <c r="G40" i="1"/>
  <c r="G39" i="1"/>
  <c r="G38" i="1"/>
  <c r="G37" i="1"/>
  <c r="G36" i="1"/>
  <c r="G35" i="1"/>
  <c r="G34" i="1"/>
  <c r="G33" i="1"/>
  <c r="B34" i="1"/>
  <c r="B35" i="1"/>
  <c r="B36" i="1"/>
  <c r="B37" i="1"/>
  <c r="B38" i="1"/>
  <c r="B39" i="1"/>
  <c r="B40" i="1"/>
  <c r="B41" i="1"/>
  <c r="B42" i="1"/>
  <c r="B43" i="1"/>
  <c r="B33" i="1"/>
  <c r="G27" i="1"/>
  <c r="G26" i="1"/>
  <c r="G25" i="1"/>
  <c r="G24" i="1"/>
  <c r="G23" i="1"/>
  <c r="G22" i="1"/>
  <c r="G21" i="1"/>
  <c r="G20" i="1"/>
  <c r="G19" i="1"/>
  <c r="G18" i="1"/>
  <c r="G17" i="1"/>
  <c r="B18" i="1"/>
  <c r="B19" i="1"/>
  <c r="B20" i="1"/>
  <c r="B21" i="1"/>
  <c r="B22" i="1"/>
  <c r="B23" i="1"/>
  <c r="B24" i="1"/>
  <c r="B25" i="1"/>
  <c r="B26" i="1"/>
  <c r="B27" i="1"/>
  <c r="B17" i="1"/>
  <c r="G46" i="1"/>
  <c r="H48" i="1" s="1"/>
  <c r="H58" i="1" s="1"/>
  <c r="J58" i="1" s="1"/>
  <c r="B46" i="1"/>
  <c r="C48" i="1" s="1"/>
  <c r="E48" i="1" s="1"/>
  <c r="G30" i="1"/>
  <c r="H32" i="1" s="1"/>
  <c r="H42" i="1" s="1"/>
  <c r="B30" i="1"/>
  <c r="C32" i="1" s="1"/>
  <c r="G14" i="1"/>
  <c r="H16" i="1" s="1"/>
  <c r="H22" i="1" s="1"/>
  <c r="J22" i="1" s="1"/>
  <c r="D83" i="1"/>
  <c r="B14" i="1"/>
  <c r="C16" i="1" s="1"/>
  <c r="H55" i="7" l="1"/>
  <c r="H50" i="7"/>
  <c r="J28" i="5"/>
  <c r="J44" i="5"/>
  <c r="J24" i="4"/>
  <c r="E44" i="5"/>
  <c r="J60" i="5"/>
  <c r="E18" i="7"/>
  <c r="J60" i="6"/>
  <c r="C37" i="7"/>
  <c r="E37" i="7" s="1"/>
  <c r="C38" i="7"/>
  <c r="E38" i="7" s="1"/>
  <c r="C33" i="7"/>
  <c r="E33" i="7" s="1"/>
  <c r="C35" i="7"/>
  <c r="E35" i="7" s="1"/>
  <c r="C33" i="4"/>
  <c r="E33" i="4" s="1"/>
  <c r="C37" i="4"/>
  <c r="E37" i="4" s="1"/>
  <c r="E60" i="5"/>
  <c r="C41" i="4"/>
  <c r="E41" i="4" s="1"/>
  <c r="C42" i="4"/>
  <c r="E42" i="4" s="1"/>
  <c r="C36" i="4"/>
  <c r="E36" i="4" s="1"/>
  <c r="C58" i="1"/>
  <c r="E58" i="1" s="1"/>
  <c r="C40" i="4"/>
  <c r="E40" i="4" s="1"/>
  <c r="C55" i="1"/>
  <c r="E55" i="1" s="1"/>
  <c r="E32" i="4"/>
  <c r="C43" i="4"/>
  <c r="E43" i="4" s="1"/>
  <c r="C49" i="1"/>
  <c r="E49" i="1" s="1"/>
  <c r="C56" i="1"/>
  <c r="E56" i="1" s="1"/>
  <c r="C59" i="1"/>
  <c r="E59" i="1" s="1"/>
  <c r="J28" i="6"/>
  <c r="E28" i="6"/>
  <c r="E44" i="6"/>
  <c r="J44" i="6"/>
  <c r="E60" i="6"/>
  <c r="E28" i="5"/>
  <c r="C52" i="1"/>
  <c r="E52" i="1" s="1"/>
  <c r="C54" i="1"/>
  <c r="E54" i="1" s="1"/>
  <c r="C53" i="1"/>
  <c r="E53" i="1" s="1"/>
  <c r="C50" i="1"/>
  <c r="E50" i="1" s="1"/>
  <c r="C57" i="1"/>
  <c r="E57" i="1" s="1"/>
  <c r="C51" i="1"/>
  <c r="E51" i="1" s="1"/>
  <c r="J42" i="1"/>
  <c r="J55" i="7"/>
  <c r="H26" i="4"/>
  <c r="J26" i="4" s="1"/>
  <c r="H26" i="1"/>
  <c r="J26" i="1" s="1"/>
  <c r="H18" i="4"/>
  <c r="J18" i="4" s="1"/>
  <c r="H55" i="4"/>
  <c r="J55" i="4" s="1"/>
  <c r="H22" i="4"/>
  <c r="J22" i="4" s="1"/>
  <c r="H51" i="4"/>
  <c r="J51" i="4" s="1"/>
  <c r="H17" i="4"/>
  <c r="J17" i="4" s="1"/>
  <c r="J16" i="1"/>
  <c r="H20" i="4"/>
  <c r="J20" i="4" s="1"/>
  <c r="H35" i="1"/>
  <c r="J35" i="1" s="1"/>
  <c r="H19" i="4"/>
  <c r="J19" i="4" s="1"/>
  <c r="H40" i="1"/>
  <c r="J40" i="1" s="1"/>
  <c r="C38" i="1"/>
  <c r="E38" i="1" s="1"/>
  <c r="C36" i="1"/>
  <c r="E36" i="1" s="1"/>
  <c r="C53" i="4"/>
  <c r="E53" i="4" s="1"/>
  <c r="C50" i="4"/>
  <c r="E50" i="4" s="1"/>
  <c r="C52" i="4"/>
  <c r="E52" i="4" s="1"/>
  <c r="C59" i="4"/>
  <c r="E59" i="4" s="1"/>
  <c r="C49" i="4"/>
  <c r="E49" i="4" s="1"/>
  <c r="C19" i="7"/>
  <c r="E19" i="7" s="1"/>
  <c r="C27" i="7"/>
  <c r="E27" i="7" s="1"/>
  <c r="C25" i="7"/>
  <c r="E25" i="7" s="1"/>
  <c r="C26" i="1"/>
  <c r="E26" i="1" s="1"/>
  <c r="E16" i="1"/>
  <c r="C37" i="1"/>
  <c r="E37" i="1" s="1"/>
  <c r="H25" i="4"/>
  <c r="J25" i="4" s="1"/>
  <c r="H27" i="4"/>
  <c r="J27" i="4" s="1"/>
  <c r="H21" i="4"/>
  <c r="J21" i="4" s="1"/>
  <c r="H33" i="1"/>
  <c r="J33" i="1" s="1"/>
  <c r="J50" i="7"/>
  <c r="H23" i="4"/>
  <c r="J23" i="4" s="1"/>
  <c r="J16" i="4"/>
  <c r="H52" i="7"/>
  <c r="J52" i="7" s="1"/>
  <c r="E32" i="1"/>
  <c r="C43" i="1"/>
  <c r="E43" i="1" s="1"/>
  <c r="C42" i="1"/>
  <c r="E42" i="1" s="1"/>
  <c r="E48" i="4"/>
  <c r="H40" i="7"/>
  <c r="J40" i="7" s="1"/>
  <c r="C24" i="7"/>
  <c r="E24" i="7" s="1"/>
  <c r="C55" i="7"/>
  <c r="E55" i="7" s="1"/>
  <c r="J48" i="1"/>
  <c r="C33" i="1"/>
  <c r="E33" i="1" s="1"/>
  <c r="C40" i="1"/>
  <c r="E40" i="1" s="1"/>
  <c r="C39" i="1"/>
  <c r="E39" i="1" s="1"/>
  <c r="C34" i="1"/>
  <c r="E34" i="1" s="1"/>
  <c r="C35" i="1"/>
  <c r="E35" i="1" s="1"/>
  <c r="C41" i="1"/>
  <c r="E41" i="1" s="1"/>
  <c r="C58" i="4"/>
  <c r="E58" i="4" s="1"/>
  <c r="C54" i="4"/>
  <c r="E54" i="4" s="1"/>
  <c r="C20" i="7"/>
  <c r="E20" i="7" s="1"/>
  <c r="H39" i="4"/>
  <c r="J39" i="4" s="1"/>
  <c r="H39" i="1"/>
  <c r="J39" i="1" s="1"/>
  <c r="J32" i="1"/>
  <c r="H41" i="1"/>
  <c r="J41" i="1" s="1"/>
  <c r="H43" i="1"/>
  <c r="J43" i="1" s="1"/>
  <c r="H37" i="1"/>
  <c r="J37" i="1" s="1"/>
  <c r="H36" i="1"/>
  <c r="J36" i="1" s="1"/>
  <c r="H38" i="1"/>
  <c r="J38" i="1" s="1"/>
  <c r="C57" i="4"/>
  <c r="E57" i="4" s="1"/>
  <c r="C55" i="4"/>
  <c r="E55" i="4" s="1"/>
  <c r="C51" i="4"/>
  <c r="E51" i="4" s="1"/>
  <c r="C56" i="4"/>
  <c r="E56" i="4" s="1"/>
  <c r="H33" i="4"/>
  <c r="J33" i="4" s="1"/>
  <c r="H36" i="4"/>
  <c r="J36" i="4" s="1"/>
  <c r="J32" i="4"/>
  <c r="H42" i="4"/>
  <c r="J42" i="4" s="1"/>
  <c r="H41" i="4"/>
  <c r="J41" i="4" s="1"/>
  <c r="H43" i="4"/>
  <c r="J43" i="4" s="1"/>
  <c r="H18" i="7"/>
  <c r="J18" i="7" s="1"/>
  <c r="H26" i="7"/>
  <c r="J26" i="7" s="1"/>
  <c r="H25" i="7"/>
  <c r="J25" i="7" s="1"/>
  <c r="H20" i="7"/>
  <c r="J20" i="7" s="1"/>
  <c r="H21" i="7"/>
  <c r="J21" i="7" s="1"/>
  <c r="H17" i="7"/>
  <c r="J17" i="7" s="1"/>
  <c r="H24" i="7"/>
  <c r="J24" i="7" s="1"/>
  <c r="J16" i="7"/>
  <c r="H21" i="1"/>
  <c r="J21" i="1" s="1"/>
  <c r="H19" i="1"/>
  <c r="J19" i="1" s="1"/>
  <c r="H23" i="1"/>
  <c r="J23" i="1" s="1"/>
  <c r="H25" i="1"/>
  <c r="J25" i="1" s="1"/>
  <c r="H18" i="1"/>
  <c r="J18" i="1" s="1"/>
  <c r="H17" i="1"/>
  <c r="J17" i="1" s="1"/>
  <c r="H27" i="1"/>
  <c r="J27" i="1" s="1"/>
  <c r="H20" i="1"/>
  <c r="J20" i="1" s="1"/>
  <c r="H50" i="4"/>
  <c r="J50" i="4" s="1"/>
  <c r="H53" i="4"/>
  <c r="J53" i="4" s="1"/>
  <c r="H56" i="4"/>
  <c r="J56" i="4" s="1"/>
  <c r="H49" i="4"/>
  <c r="J49" i="4" s="1"/>
  <c r="H59" i="4"/>
  <c r="J59" i="4" s="1"/>
  <c r="H58" i="4"/>
  <c r="J58" i="4" s="1"/>
  <c r="H54" i="4"/>
  <c r="J54" i="4" s="1"/>
  <c r="H57" i="4"/>
  <c r="J57" i="4" s="1"/>
  <c r="C26" i="7"/>
  <c r="E26" i="7" s="1"/>
  <c r="C23" i="7"/>
  <c r="E23" i="7" s="1"/>
  <c r="C21" i="7"/>
  <c r="E21" i="7" s="1"/>
  <c r="C22" i="7"/>
  <c r="E22" i="7" s="1"/>
  <c r="C17" i="7"/>
  <c r="E17" i="7" s="1"/>
  <c r="E16" i="7"/>
  <c r="C39" i="7"/>
  <c r="E39" i="7" s="1"/>
  <c r="C41" i="7"/>
  <c r="E41" i="7" s="1"/>
  <c r="C42" i="7"/>
  <c r="E42" i="7" s="1"/>
  <c r="C34" i="7"/>
  <c r="E34" i="7" s="1"/>
  <c r="C36" i="7"/>
  <c r="E36" i="7" s="1"/>
  <c r="C40" i="7"/>
  <c r="E40" i="7" s="1"/>
  <c r="E32" i="7"/>
  <c r="H59" i="7"/>
  <c r="J59" i="7" s="1"/>
  <c r="H54" i="7"/>
  <c r="J54" i="7" s="1"/>
  <c r="H56" i="7"/>
  <c r="J56" i="7" s="1"/>
  <c r="H58" i="7"/>
  <c r="J58" i="7" s="1"/>
  <c r="H57" i="7"/>
  <c r="J57" i="7" s="1"/>
  <c r="J48" i="7"/>
  <c r="H49" i="7"/>
  <c r="J49" i="7" s="1"/>
  <c r="H51" i="7"/>
  <c r="J51" i="7" s="1"/>
  <c r="H53" i="7"/>
  <c r="J53" i="7" s="1"/>
  <c r="C27" i="4"/>
  <c r="E27" i="4" s="1"/>
  <c r="C17" i="4"/>
  <c r="E17" i="4" s="1"/>
  <c r="C23" i="4"/>
  <c r="E23" i="4" s="1"/>
  <c r="C21" i="4"/>
  <c r="E21" i="4" s="1"/>
  <c r="E16" i="4"/>
  <c r="C25" i="4"/>
  <c r="E25" i="4" s="1"/>
  <c r="C26" i="4"/>
  <c r="E26" i="4" s="1"/>
  <c r="C20" i="4"/>
  <c r="E20" i="4" s="1"/>
  <c r="C24" i="4"/>
  <c r="E24" i="4" s="1"/>
  <c r="C18" i="4"/>
  <c r="E18" i="4" s="1"/>
  <c r="C19" i="4"/>
  <c r="E19" i="4" s="1"/>
  <c r="C53" i="7"/>
  <c r="E53" i="7" s="1"/>
  <c r="C56" i="7"/>
  <c r="E56" i="7" s="1"/>
  <c r="C52" i="7"/>
  <c r="E52" i="7" s="1"/>
  <c r="C54" i="7"/>
  <c r="E54" i="7" s="1"/>
  <c r="C59" i="7"/>
  <c r="E59" i="7" s="1"/>
  <c r="C51" i="7"/>
  <c r="E51" i="7" s="1"/>
  <c r="E48" i="7"/>
  <c r="C49" i="7"/>
  <c r="E49" i="7" s="1"/>
  <c r="H35" i="4"/>
  <c r="J35" i="4" s="1"/>
  <c r="H37" i="4"/>
  <c r="J37" i="4" s="1"/>
  <c r="H34" i="4"/>
  <c r="J34" i="4" s="1"/>
  <c r="C38" i="4"/>
  <c r="E38" i="4" s="1"/>
  <c r="C39" i="4"/>
  <c r="E39" i="4" s="1"/>
  <c r="C34" i="4"/>
  <c r="E34" i="4" s="1"/>
  <c r="H24" i="1"/>
  <c r="J24" i="1" s="1"/>
  <c r="H27" i="7"/>
  <c r="J27" i="7" s="1"/>
  <c r="C57" i="7"/>
  <c r="E57" i="7" s="1"/>
  <c r="J48" i="4"/>
  <c r="H19" i="7"/>
  <c r="J19" i="7" s="1"/>
  <c r="H34" i="1"/>
  <c r="J34" i="1" s="1"/>
  <c r="C50" i="7"/>
  <c r="E50" i="7" s="1"/>
  <c r="C18" i="1"/>
  <c r="E18" i="1" s="1"/>
  <c r="C20" i="1"/>
  <c r="E20" i="1" s="1"/>
  <c r="C27" i="1"/>
  <c r="E27" i="1" s="1"/>
  <c r="C19" i="1"/>
  <c r="E19" i="1" s="1"/>
  <c r="C25" i="1"/>
  <c r="E25" i="1" s="1"/>
  <c r="C23" i="1"/>
  <c r="E23" i="1" s="1"/>
  <c r="C24" i="1"/>
  <c r="E24" i="1" s="1"/>
  <c r="C22" i="1"/>
  <c r="E22" i="1" s="1"/>
  <c r="C17" i="1"/>
  <c r="E17" i="1" s="1"/>
  <c r="C21" i="1"/>
  <c r="E21" i="1" s="1"/>
  <c r="H59" i="1"/>
  <c r="J59" i="1" s="1"/>
  <c r="H52" i="1"/>
  <c r="J52" i="1" s="1"/>
  <c r="H55" i="1"/>
  <c r="J55" i="1" s="1"/>
  <c r="H53" i="1"/>
  <c r="J53" i="1" s="1"/>
  <c r="H49" i="1"/>
  <c r="J49" i="1" s="1"/>
  <c r="H50" i="1"/>
  <c r="J50" i="1" s="1"/>
  <c r="H57" i="1"/>
  <c r="J57" i="1" s="1"/>
  <c r="H56" i="1"/>
  <c r="J56" i="1" s="1"/>
  <c r="H51" i="1"/>
  <c r="J51" i="1" s="1"/>
  <c r="H54" i="1"/>
  <c r="J54" i="1" s="1"/>
  <c r="H38" i="4"/>
  <c r="J38" i="4" s="1"/>
  <c r="H23" i="7"/>
  <c r="J23" i="7" s="1"/>
  <c r="H33" i="7"/>
  <c r="J33" i="7" s="1"/>
  <c r="H43" i="7"/>
  <c r="J43" i="7" s="1"/>
  <c r="H34" i="7"/>
  <c r="J34" i="7" s="1"/>
  <c r="H35" i="7"/>
  <c r="J35" i="7" s="1"/>
  <c r="H42" i="7"/>
  <c r="J42" i="7" s="1"/>
  <c r="J32" i="7"/>
  <c r="H39" i="7"/>
  <c r="J39" i="7" s="1"/>
  <c r="H36" i="7"/>
  <c r="J36" i="7" s="1"/>
  <c r="H38" i="7"/>
  <c r="J38" i="7" s="1"/>
  <c r="H37" i="7"/>
  <c r="J37" i="7" s="1"/>
  <c r="J62" i="5" l="1"/>
  <c r="J66" i="5" s="1"/>
  <c r="E60" i="1"/>
  <c r="J62" i="6"/>
  <c r="J66" i="6" s="1"/>
  <c r="J28" i="4"/>
  <c r="E44" i="1"/>
  <c r="J28" i="1"/>
  <c r="E60" i="4"/>
  <c r="E44" i="7"/>
  <c r="J44" i="4"/>
  <c r="E44" i="4"/>
  <c r="E60" i="7"/>
  <c r="J28" i="7"/>
  <c r="J44" i="1"/>
  <c r="E28" i="1"/>
  <c r="J60" i="4"/>
  <c r="E28" i="4"/>
  <c r="J60" i="7"/>
  <c r="J60" i="1"/>
  <c r="J44" i="7"/>
  <c r="E28" i="7"/>
  <c r="J62" i="1" l="1"/>
  <c r="J66" i="1" s="1"/>
  <c r="J62" i="4"/>
  <c r="J66" i="4" s="1"/>
  <c r="J62" i="7"/>
  <c r="J66" i="7" s="1"/>
</calcChain>
</file>

<file path=xl/sharedStrings.xml><?xml version="1.0" encoding="utf-8"?>
<sst xmlns="http://schemas.openxmlformats.org/spreadsheetml/2006/main" count="749" uniqueCount="66">
  <si>
    <t>Mês</t>
  </si>
  <si>
    <t>ISSQN</t>
  </si>
  <si>
    <t>Ano</t>
  </si>
  <si>
    <t>Endereço:</t>
  </si>
  <si>
    <t>Telefone:</t>
  </si>
  <si>
    <t>E-mail:</t>
  </si>
  <si>
    <t>Nome:</t>
  </si>
  <si>
    <t>DEMONSTRATIVO DE CRÉDITO TRIBUTÁRIO</t>
  </si>
  <si>
    <t>NOTIFICAÇÃO DA CONSTITUIÇÃO DO CRÉDITO TRIBUTÁRIO</t>
  </si>
  <si>
    <t>Total ISSQN (sobre esse valor será aplicada a oneração prevista em lei)</t>
  </si>
  <si>
    <t>SOLICITAÇÃO DE PARCELAMENTO</t>
  </si>
  <si>
    <t>DADOS DO REPRESENTANTE LEGAL</t>
  </si>
  <si>
    <t>CPF:</t>
  </si>
  <si>
    <t>Cargo/Função:</t>
  </si>
  <si>
    <t>Assinatura do representante legal</t>
  </si>
  <si>
    <t>Reconheço a dívida relativa ao valor do imposto acima declarado, ciente de que o mesmo será acrescido de juros e multa de mora, nos termos dos arts. 69, 69-A e 69-B da Lei Complementar nº 7, de 7 de dezembro de 1973, e declaro-me notificado do lançamento.</t>
  </si>
  <si>
    <t>Solicito parcelamento, se acima indicado, nos termos do Decreto nº 20.473/2020, estando ciente do regramento quanto ao valor mínimo da parcela e prazo máximo de parcelamento, bem como dos acréscimos, conforme a legislação que regula a matéria.</t>
  </si>
  <si>
    <t>(pode ser assinado com certificado digital em "pdf")</t>
  </si>
  <si>
    <t>Valor ISSQN declarado nesta confissão de dívida:</t>
  </si>
  <si>
    <t>Alíquota (%)</t>
  </si>
  <si>
    <t>ou CPF:</t>
  </si>
  <si>
    <t>CNPJ:</t>
  </si>
  <si>
    <t>DADOS DO CONTRIBUINTE/SUJEITO PASSIVO</t>
  </si>
  <si>
    <t>Nº Parcelas mensais (máx. 60)</t>
  </si>
  <si>
    <t>APRESENTAR OS SEGUINTES DOCUMENTOS:</t>
  </si>
  <si>
    <t>- CONTRATO SOCIAL/ESTATUTO SOCIAL/ATA DE ELEIÇÃO</t>
  </si>
  <si>
    <t>- PROCURAÇÃO COM RECONHECIMENTO DE FIRMA OU ASSINADA COM CERTIFICADO DIGITAL</t>
  </si>
  <si>
    <t>- DOCUMENTO DE IDENTIDADE DO REPRESENTANTE LEGAL</t>
  </si>
  <si>
    <t>Valor/Prof.</t>
  </si>
  <si>
    <t>Valor UFM</t>
  </si>
  <si>
    <t>-</t>
  </si>
  <si>
    <t>Qtde. Prof.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</si>
  <si>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</si>
  <si>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</si>
  <si>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</si>
  <si>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</si>
  <si>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</si>
  <si>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</si>
  <si>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</si>
  <si>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</si>
  <si>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</si>
  <si>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</si>
  <si>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</si>
  <si>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</si>
  <si>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</si>
  <si>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= Valor por Profissional (UFM) x Valor UFM x Quantidade de Profissionais</t>
  </si>
  <si>
    <t>35 UFM</t>
  </si>
  <si>
    <t>CD: Qtde Veículos</t>
  </si>
  <si>
    <t>= Valor por Veículo (UFM) x Valor UFM x Quantidade de Veículos</t>
  </si>
  <si>
    <t>Qtde. Veículos</t>
  </si>
  <si>
    <t>15 UFM</t>
  </si>
  <si>
    <t>Qtde. Veíc.</t>
  </si>
  <si>
    <t>Valor/Veíc.</t>
  </si>
  <si>
    <t>CD: SN - Dif. Alíquota Subst. Tributária</t>
  </si>
  <si>
    <t>= Base de Cálculo (Receita Tributável) x Diferença de Alíquota</t>
  </si>
  <si>
    <t>Base de Cálculo (R$)</t>
  </si>
  <si>
    <t>Dif. Alíquota (%)</t>
  </si>
  <si>
    <t>ISSQN (R$)</t>
  </si>
  <si>
    <t>= Quantidade de Veículos Táxi ou Transporte Escolar</t>
  </si>
  <si>
    <t>= Base de Cálculo (Receita Tributável) x Alíquota</t>
  </si>
  <si>
    <t>Preencha a Diferença de Alíquota (%) em cada competência</t>
  </si>
  <si>
    <t>CD: Receita Bruta</t>
  </si>
  <si>
    <t>Preencha a Alíquota (%) =&gt;</t>
  </si>
  <si>
    <t>CD: Sociedade de Profissionais</t>
  </si>
  <si>
    <t>CD: SN - Escritórios Contábeis</t>
  </si>
  <si>
    <t>Alíquota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</si>
</sst>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164" formatCode="0.0%"/>
    <numFmt numFmtId="165" formatCode="000&quot;.&quot;000&quot;.&quot;000&quot;-&quot;00"/>
    <numFmt numFmtId="166" formatCode="00&quot;.&quot;000&quot;.&quot;000&quot;/&quot;0000&quot;-&quot;00"/>
    <numFmt numFmtId="167" formatCode="_-&quot;R$&quot;\ * #,##0.0000_-;\-&quot;R$&quot;\ * #,##0.0000_-;_-&quot;R$&quot;\ * &quot;-&quot;??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3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Border="1"/>
    <xf numFmtId="0" fontId="4" fillId="0" borderId="0" xfId="0" applyFont="1" applyBorder="1" applyAlignment="1"/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44" fontId="2" fillId="2" borderId="1" xfId="1" applyFont="1" applyFill="1" applyBorder="1" applyAlignment="1">
      <alignment horizontal="center" vertical="center"/>
    </xf>
    <xf numFmtId="44" fontId="3" fillId="0" borderId="0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ont="1"/>
    <xf numFmtId="0" fontId="2" fillId="0" borderId="3" xfId="0" applyFont="1" applyBorder="1" applyAlignment="1">
      <alignment vertical="center"/>
    </xf>
    <xf numFmtId="44" fontId="2" fillId="0" borderId="4" xfId="0" applyNumberFormat="1" applyFont="1" applyBorder="1" applyAlignment="1">
      <alignment vertical="center"/>
    </xf>
    <xf numFmtId="0" fontId="0" fillId="0" borderId="0" xfId="0" applyFont="1" applyBorder="1" applyAlignment="1"/>
    <xf numFmtId="0" fontId="3" fillId="0" borderId="5" xfId="0" applyFont="1" applyBorder="1" applyAlignment="1">
      <alignment vertical="center"/>
    </xf>
    <xf numFmtId="0" fontId="4" fillId="0" borderId="0" xfId="0" applyFont="1" applyAlignment="1">
      <alignment horizontal="right"/>
    </xf>
    <xf numFmtId="14" fontId="3" fillId="0" borderId="0" xfId="0" applyNumberFormat="1" applyFont="1" applyAlignment="1">
      <alignment vertical="center"/>
    </xf>
    <xf numFmtId="0" fontId="4" fillId="0" borderId="0" xfId="0" applyFont="1" applyBorder="1" applyAlignment="1" applyProtection="1">
      <alignment horizontal="center"/>
    </xf>
    <xf numFmtId="1" fontId="4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167" fontId="1" fillId="0" borderId="0" xfId="1" applyNumberFormat="1" applyFont="1" applyAlignment="1">
      <alignment horizontal="center"/>
    </xf>
    <xf numFmtId="0" fontId="2" fillId="0" borderId="0" xfId="0" applyFont="1"/>
    <xf numFmtId="0" fontId="4" fillId="0" borderId="0" xfId="0" applyFont="1" applyBorder="1" applyAlignment="1" applyProtection="1">
      <alignment horizontal="left"/>
    </xf>
    <xf numFmtId="0" fontId="4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167" fontId="2" fillId="0" borderId="1" xfId="1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7" fontId="6" fillId="0" borderId="1" xfId="1" applyNumberFormat="1" applyFont="1" applyBorder="1" applyAlignment="1">
      <alignment horizontal="center"/>
    </xf>
    <xf numFmtId="0" fontId="3" fillId="0" borderId="0" xfId="0" applyFont="1" applyProtection="1"/>
    <xf numFmtId="0" fontId="4" fillId="0" borderId="3" xfId="0" applyFont="1" applyFill="1" applyBorder="1" applyAlignment="1" applyProtection="1">
      <alignment horizontal="center" vertical="center"/>
    </xf>
    <xf numFmtId="0" fontId="3" fillId="0" borderId="0" xfId="0" applyFont="1" applyFill="1" applyProtection="1"/>
    <xf numFmtId="0" fontId="7" fillId="2" borderId="1" xfId="0" applyFont="1" applyFill="1" applyBorder="1" applyAlignment="1" applyProtection="1">
      <alignment vertical="center"/>
    </xf>
    <xf numFmtId="167" fontId="7" fillId="2" borderId="1" xfId="1" applyNumberFormat="1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center" vertical="center"/>
    </xf>
    <xf numFmtId="164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167" fontId="3" fillId="0" borderId="1" xfId="1" applyNumberFormat="1" applyFont="1" applyFill="1" applyBorder="1" applyAlignment="1" applyProtection="1">
      <alignment horizontal="center" vertical="center"/>
    </xf>
    <xf numFmtId="44" fontId="3" fillId="0" borderId="1" xfId="1" applyFont="1" applyFill="1" applyBorder="1" applyAlignment="1" applyProtection="1">
      <alignment horizontal="center" vertical="center"/>
    </xf>
    <xf numFmtId="0" fontId="4" fillId="2" borderId="1" xfId="1" applyNumberFormat="1" applyFont="1" applyFill="1" applyBorder="1" applyAlignment="1" applyProtection="1">
      <alignment horizontal="center" vertical="center"/>
    </xf>
    <xf numFmtId="44" fontId="4" fillId="2" borderId="1" xfId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Border="1" applyProtection="1"/>
    <xf numFmtId="166" fontId="3" fillId="0" borderId="0" xfId="0" applyNumberFormat="1" applyFont="1" applyBorder="1" applyAlignment="1" applyProtection="1">
      <alignment horizontal="center"/>
    </xf>
    <xf numFmtId="165" fontId="3" fillId="0" borderId="0" xfId="0" applyNumberFormat="1" applyFont="1" applyBorder="1" applyAlignment="1" applyProtection="1">
      <alignment horizontal="center"/>
    </xf>
    <xf numFmtId="1" fontId="4" fillId="0" borderId="0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horizontal="center" vertical="center"/>
    </xf>
    <xf numFmtId="10" fontId="3" fillId="0" borderId="1" xfId="1" applyNumberFormat="1" applyFon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</xf>
    <xf numFmtId="164" fontId="3" fillId="0" borderId="1" xfId="1" applyNumberFormat="1" applyFont="1" applyFill="1" applyBorder="1" applyAlignment="1" applyProtection="1">
      <alignment horizontal="center" vertical="center"/>
    </xf>
    <xf numFmtId="164" fontId="4" fillId="0" borderId="4" xfId="1" applyNumberFormat="1" applyFont="1" applyFill="1" applyBorder="1" applyAlignment="1" applyProtection="1">
      <alignment horizontal="center" vertical="center"/>
      <protection locked="0"/>
    </xf>
    <xf numFmtId="10" fontId="1" fillId="0" borderId="0" xfId="2" applyNumberFormat="1" applyFont="1"/>
    <xf numFmtId="0" fontId="10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6" fontId="3" fillId="0" borderId="3" xfId="0" applyNumberFormat="1" applyFont="1" applyBorder="1" applyAlignment="1" applyProtection="1">
      <alignment horizontal="left"/>
      <protection locked="0"/>
    </xf>
    <xf numFmtId="165" fontId="3" fillId="0" borderId="3" xfId="0" applyNumberFormat="1" applyFont="1" applyBorder="1" applyAlignment="1" applyProtection="1">
      <alignment horizontal="left"/>
      <protection locked="0"/>
    </xf>
    <xf numFmtId="0" fontId="4" fillId="2" borderId="2" xfId="0" applyFont="1" applyFill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3" fillId="0" borderId="0" xfId="0" applyFont="1" applyBorder="1" applyAlignment="1">
      <alignment horizontal="center"/>
    </xf>
    <xf numFmtId="167" fontId="4" fillId="2" borderId="2" xfId="1" applyNumberFormat="1" applyFont="1" applyFill="1" applyBorder="1" applyAlignment="1" applyProtection="1">
      <alignment horizontal="center" vertical="center"/>
    </xf>
    <xf numFmtId="167" fontId="4" fillId="2" borderId="3" xfId="1" applyNumberFormat="1" applyFont="1" applyFill="1" applyBorder="1" applyAlignment="1" applyProtection="1">
      <alignment horizontal="center" vertical="center"/>
    </xf>
    <xf numFmtId="167" fontId="4" fillId="2" borderId="4" xfId="1" applyNumberFormat="1" applyFont="1" applyFill="1" applyBorder="1" applyAlignment="1" applyProtection="1">
      <alignment horizontal="center" vertical="center"/>
    </xf>
    <xf numFmtId="44" fontId="3" fillId="0" borderId="2" xfId="1" applyFont="1" applyFill="1" applyBorder="1" applyAlignment="1" applyProtection="1">
      <alignment horizontal="center" vertical="center"/>
      <protection locked="0"/>
    </xf>
    <xf numFmtId="44" fontId="3" fillId="0" borderId="4" xfId="1" applyFont="1" applyFill="1" applyBorder="1" applyAlignment="1" applyProtection="1">
      <alignment horizontal="center" vertical="center"/>
      <protection locked="0"/>
    </xf>
    <xf numFmtId="167" fontId="3" fillId="2" borderId="1" xfId="1" quotePrefix="1" applyNumberFormat="1" applyFont="1" applyFill="1" applyBorder="1" applyAlignment="1" applyProtection="1">
      <alignment horizontal="left" vertical="center"/>
    </xf>
    <xf numFmtId="167" fontId="3" fillId="2" borderId="1" xfId="1" applyNumberFormat="1" applyFont="1" applyFill="1" applyBorder="1" applyAlignment="1" applyProtection="1">
      <alignment horizontal="left" vertical="center"/>
    </xf>
    <xf numFmtId="44" fontId="4" fillId="2" borderId="2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justify" vertical="center" wrapText="1"/>
    </xf>
    <xf numFmtId="0" fontId="3" fillId="0" borderId="0" xfId="0" applyFont="1" applyBorder="1" applyAlignment="1">
      <alignment horizontal="justify" vertical="center" wrapText="1"/>
    </xf>
    <xf numFmtId="0" fontId="3" fillId="0" borderId="6" xfId="0" quotePrefix="1" applyFont="1" applyBorder="1" applyAlignment="1">
      <alignment horizontal="left"/>
    </xf>
    <xf numFmtId="0" fontId="3" fillId="0" borderId="0" xfId="0" quotePrefix="1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6" xfId="0" quotePrefix="1" applyFont="1" applyBorder="1" applyAlignment="1">
      <alignment horizontal="left" vertical="center"/>
    </xf>
    <xf numFmtId="0" fontId="3" fillId="0" borderId="0" xfId="0" quotePrefix="1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quotePrefix="1" applyFont="1" applyBorder="1" applyAlignment="1">
      <alignment horizontal="left" vertical="center"/>
    </xf>
    <xf numFmtId="0" fontId="3" fillId="0" borderId="5" xfId="0" quotePrefix="1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5" fontId="3" fillId="0" borderId="10" xfId="0" applyNumberFormat="1" applyFont="1" applyBorder="1" applyAlignment="1" applyProtection="1">
      <alignment horizontal="left"/>
    </xf>
    <xf numFmtId="167" fontId="5" fillId="2" borderId="2" xfId="1" quotePrefix="1" applyNumberFormat="1" applyFont="1" applyFill="1" applyBorder="1" applyAlignment="1" applyProtection="1">
      <alignment horizontal="left" vertical="center"/>
    </xf>
    <xf numFmtId="167" fontId="5" fillId="2" borderId="3" xfId="1" applyNumberFormat="1" applyFont="1" applyFill="1" applyBorder="1" applyAlignment="1" applyProtection="1">
      <alignment horizontal="left" vertical="center"/>
    </xf>
    <xf numFmtId="167" fontId="5" fillId="2" borderId="4" xfId="1" applyNumberFormat="1" applyFont="1" applyFill="1" applyBorder="1" applyAlignment="1" applyProtection="1">
      <alignment horizontal="left" vertical="center"/>
    </xf>
    <xf numFmtId="167" fontId="5" fillId="2" borderId="1" xfId="1" quotePrefix="1" applyNumberFormat="1" applyFont="1" applyFill="1" applyBorder="1" applyAlignment="1" applyProtection="1">
      <alignment horizontal="left" vertical="center"/>
    </xf>
    <xf numFmtId="167" fontId="5" fillId="2" borderId="1" xfId="1" applyNumberFormat="1" applyFont="1" applyFill="1" applyBorder="1" applyAlignment="1" applyProtection="1">
      <alignment horizontal="left" vertical="center"/>
    </xf>
  </cellXfs>
  <cellStyles count="3">
    <cellStyle name="Moeda" xfId="1" builtinId="4"/>
    <cellStyle name="Normal" xfId="0" builtinId="0"/>
    <cellStyle name="Porcentagem" xfId="2" builtinId="5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469900</xdr:colOff>
      <xdr:row>0</xdr:row>
      <xdr:rowOff>0</xdr:rowOff>
    </xdr:from>
    <xdr:to>
      <xdr:col>9</xdr:col>
      <xdr:colOff>1168400</xdr:colOff>
      <xdr:row>0</xdr:row>
      <xdr:rowOff>704850</xdr:rowOff>
    </xdr:to>
    <xdr:pic>
      <xdr:nvPicPr>
        <xdr:cNvPr id="9457" name="Imagem 2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04" t="12857" r="16031" b="19528"/>
        <a:stretch>
          <a:fillRect/>
        </a:stretch>
      </xdr:blipFill>
      <xdr:spPr bwMode="auto">
        <a:xfrm>
          <a:off x="6115050" y="0"/>
          <a:ext cx="15875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376238</xdr:colOff>
      <xdr:row>0</xdr:row>
      <xdr:rowOff>1584</xdr:rowOff>
    </xdr:from>
    <xdr:to>
      <xdr:col>8</xdr:col>
      <xdr:colOff>581033</xdr:colOff>
      <xdr:row>0</xdr:row>
      <xdr:rowOff>619125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385888" y="1584"/>
          <a:ext cx="4551362" cy="6175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/>
            <a:t>TERMO DE CONFISSÃO DE DÍVIDA FISCAL</a:t>
          </a:r>
        </a:p>
        <a:p>
          <a:pPr algn="ctr"/>
          <a:r>
            <a:rPr lang="pt-BR" sz="1400" b="1"/>
            <a:t>E</a:t>
          </a:r>
          <a:r>
            <a:rPr lang="pt-BR" sz="1400" b="1" baseline="0"/>
            <a:t> DE PARCELAMENTO</a:t>
          </a:r>
          <a:endParaRPr lang="pt-BR" sz="1400" b="1"/>
        </a:p>
      </xdr:txBody>
    </xdr:sp>
    <xdr:clientData/>
  </xdr:twoCellAnchor>
  <xdr:twoCellAnchor editAs="oneCell">
    <xdr:from>
      <xdr:col>0</xdr:col>
      <xdr:colOff>50260</xdr:colOff>
      <xdr:row>0</xdr:row>
      <xdr:rowOff>85725</xdr:rowOff>
    </xdr:from>
    <xdr:to>
      <xdr:col>3</xdr:col>
      <xdr:colOff>9525</xdr:colOff>
      <xdr:row>0</xdr:row>
      <xdr:rowOff>638175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60" y="85725"/>
          <a:ext cx="1635665" cy="552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469900</xdr:colOff>
      <xdr:row>0</xdr:row>
      <xdr:rowOff>0</xdr:rowOff>
    </xdr:from>
    <xdr:to>
      <xdr:col>9</xdr:col>
      <xdr:colOff>1168400</xdr:colOff>
      <xdr:row>0</xdr:row>
      <xdr:rowOff>704850</xdr:rowOff>
    </xdr:to>
    <xdr:pic>
      <xdr:nvPicPr>
        <xdr:cNvPr id="10330" name="Imagem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04" t="12857" r="16031" b="19528"/>
        <a:stretch>
          <a:fillRect/>
        </a:stretch>
      </xdr:blipFill>
      <xdr:spPr bwMode="auto">
        <a:xfrm>
          <a:off x="6115050" y="0"/>
          <a:ext cx="15875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376238</xdr:colOff>
      <xdr:row>0</xdr:row>
      <xdr:rowOff>1584</xdr:rowOff>
    </xdr:from>
    <xdr:to>
      <xdr:col>8</xdr:col>
      <xdr:colOff>581033</xdr:colOff>
      <xdr:row>0</xdr:row>
      <xdr:rowOff>619125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389063" y="1584"/>
          <a:ext cx="4365625" cy="6175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/>
            <a:t>TERMO DE CONFISSÃO DE DÍVIDA FISCAL</a:t>
          </a:r>
        </a:p>
        <a:p>
          <a:pPr algn="ctr"/>
          <a:r>
            <a:rPr lang="pt-BR" sz="1400" b="1"/>
            <a:t>E</a:t>
          </a:r>
          <a:r>
            <a:rPr lang="pt-BR" sz="1400" b="1" baseline="0"/>
            <a:t> DE PARCELAMENTO</a:t>
          </a:r>
          <a:endParaRPr lang="pt-BR" sz="1400" b="1"/>
        </a:p>
      </xdr:txBody>
    </xdr:sp>
    <xdr:clientData/>
  </xdr:twoCellAnchor>
  <xdr:twoCellAnchor editAs="oneCell">
    <xdr:from>
      <xdr:col>0</xdr:col>
      <xdr:colOff>28575</xdr:colOff>
      <xdr:row>0</xdr:row>
      <xdr:rowOff>66675</xdr:rowOff>
    </xdr:from>
    <xdr:to>
      <xdr:col>2</xdr:col>
      <xdr:colOff>635540</xdr:colOff>
      <xdr:row>0</xdr:row>
      <xdr:rowOff>619125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66675"/>
          <a:ext cx="1635665" cy="552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469900</xdr:colOff>
      <xdr:row>0</xdr:row>
      <xdr:rowOff>0</xdr:rowOff>
    </xdr:from>
    <xdr:to>
      <xdr:col>9</xdr:col>
      <xdr:colOff>1168400</xdr:colOff>
      <xdr:row>0</xdr:row>
      <xdr:rowOff>704850</xdr:rowOff>
    </xdr:to>
    <xdr:pic>
      <xdr:nvPicPr>
        <xdr:cNvPr id="6692" name="Imagem 2">
          <a:extLst>
            <a:ext uri="{FF2B5EF4-FFF2-40B4-BE49-F238E27FC236}">
              <a16:creationId xmlns:a16="http://schemas.microsoft.com/office/drawing/2014/main" id="{00000000-0008-0000-02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04" t="12857" r="16031" b="19528"/>
        <a:stretch>
          <a:fillRect/>
        </a:stretch>
      </xdr:blipFill>
      <xdr:spPr bwMode="auto">
        <a:xfrm>
          <a:off x="6115050" y="0"/>
          <a:ext cx="15875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376238</xdr:colOff>
      <xdr:row>0</xdr:row>
      <xdr:rowOff>1584</xdr:rowOff>
    </xdr:from>
    <xdr:to>
      <xdr:col>8</xdr:col>
      <xdr:colOff>581033</xdr:colOff>
      <xdr:row>0</xdr:row>
      <xdr:rowOff>619125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385888" y="1584"/>
          <a:ext cx="4351337" cy="6175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/>
            <a:t>TERMO DE CONFISSÃO DE DÍVIDA FISCAL</a:t>
          </a:r>
        </a:p>
        <a:p>
          <a:pPr algn="ctr"/>
          <a:r>
            <a:rPr lang="pt-BR" sz="1400" b="1"/>
            <a:t>E</a:t>
          </a:r>
          <a:r>
            <a:rPr lang="pt-BR" sz="1400" b="1" baseline="0"/>
            <a:t> DE PARCELAMENTO</a:t>
          </a:r>
          <a:endParaRPr lang="pt-BR" sz="1400" b="1"/>
        </a:p>
      </xdr:txBody>
    </xdr:sp>
    <xdr:clientData/>
  </xdr:twoCellAnchor>
  <xdr:twoCellAnchor editAs="oneCell">
    <xdr:from>
      <xdr:col>0</xdr:col>
      <xdr:colOff>38100</xdr:colOff>
      <xdr:row>0</xdr:row>
      <xdr:rowOff>76200</xdr:rowOff>
    </xdr:from>
    <xdr:to>
      <xdr:col>2</xdr:col>
      <xdr:colOff>645065</xdr:colOff>
      <xdr:row>0</xdr:row>
      <xdr:rowOff>628650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76200"/>
          <a:ext cx="1635665" cy="5524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469900</xdr:colOff>
      <xdr:row>0</xdr:row>
      <xdr:rowOff>0</xdr:rowOff>
    </xdr:from>
    <xdr:to>
      <xdr:col>9</xdr:col>
      <xdr:colOff>1168400</xdr:colOff>
      <xdr:row>0</xdr:row>
      <xdr:rowOff>704850</xdr:rowOff>
    </xdr:to>
    <xdr:pic>
      <xdr:nvPicPr>
        <xdr:cNvPr id="11323" name="Imagem 2">
          <a:extLst>
            <a:ext uri="{FF2B5EF4-FFF2-40B4-BE49-F238E27FC236}">
              <a16:creationId xmlns:a16="http://schemas.microsoft.com/office/drawing/2014/main" id="{00000000-0008-0000-0300-00003B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04" t="12857" r="16031" b="19528"/>
        <a:stretch>
          <a:fillRect/>
        </a:stretch>
      </xdr:blipFill>
      <xdr:spPr bwMode="auto">
        <a:xfrm>
          <a:off x="6115050" y="0"/>
          <a:ext cx="15875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376238</xdr:colOff>
      <xdr:row>0</xdr:row>
      <xdr:rowOff>1584</xdr:rowOff>
    </xdr:from>
    <xdr:to>
      <xdr:col>8</xdr:col>
      <xdr:colOff>581033</xdr:colOff>
      <xdr:row>0</xdr:row>
      <xdr:rowOff>619125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385888" y="1584"/>
          <a:ext cx="4551362" cy="6175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/>
            <a:t>TERMO DE CONFISSÃO DE DÍVIDA FISCAL</a:t>
          </a:r>
        </a:p>
        <a:p>
          <a:pPr algn="ctr"/>
          <a:r>
            <a:rPr lang="pt-BR" sz="1400" b="1"/>
            <a:t>E</a:t>
          </a:r>
          <a:r>
            <a:rPr lang="pt-BR" sz="1400" b="1" baseline="0"/>
            <a:t> DE PARCELAMENTO</a:t>
          </a:r>
          <a:endParaRPr lang="pt-BR" sz="1400" b="1"/>
        </a:p>
      </xdr:txBody>
    </xdr:sp>
    <xdr:clientData/>
  </xdr:twoCellAnchor>
  <xdr:twoCellAnchor editAs="oneCell">
    <xdr:from>
      <xdr:col>0</xdr:col>
      <xdr:colOff>47625</xdr:colOff>
      <xdr:row>0</xdr:row>
      <xdr:rowOff>95250</xdr:rowOff>
    </xdr:from>
    <xdr:to>
      <xdr:col>3</xdr:col>
      <xdr:colOff>6890</xdr:colOff>
      <xdr:row>0</xdr:row>
      <xdr:rowOff>647700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95250"/>
          <a:ext cx="1635665" cy="5524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469900</xdr:colOff>
      <xdr:row>0</xdr:row>
      <xdr:rowOff>0</xdr:rowOff>
    </xdr:from>
    <xdr:to>
      <xdr:col>9</xdr:col>
      <xdr:colOff>1168400</xdr:colOff>
      <xdr:row>0</xdr:row>
      <xdr:rowOff>704850</xdr:rowOff>
    </xdr:to>
    <xdr:pic>
      <xdr:nvPicPr>
        <xdr:cNvPr id="7641" name="Imagem 2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604" t="12857" r="16031" b="19528"/>
        <a:stretch>
          <a:fillRect/>
        </a:stretch>
      </xdr:blipFill>
      <xdr:spPr bwMode="auto">
        <a:xfrm>
          <a:off x="6115050" y="0"/>
          <a:ext cx="158750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376238</xdr:colOff>
      <xdr:row>0</xdr:row>
      <xdr:rowOff>1584</xdr:rowOff>
    </xdr:from>
    <xdr:to>
      <xdr:col>8</xdr:col>
      <xdr:colOff>581033</xdr:colOff>
      <xdr:row>0</xdr:row>
      <xdr:rowOff>619125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1385888" y="1584"/>
          <a:ext cx="4551362" cy="6175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/>
            <a:t>TERMO DE CONFISSÃO DE DÍVIDA FISCAL</a:t>
          </a:r>
        </a:p>
        <a:p>
          <a:pPr algn="ctr"/>
          <a:r>
            <a:rPr lang="pt-BR" sz="1400" b="1"/>
            <a:t>E</a:t>
          </a:r>
          <a:r>
            <a:rPr lang="pt-BR" sz="1400" b="1" baseline="0"/>
            <a:t> DE PARCELAMENTO</a:t>
          </a:r>
          <a:endParaRPr lang="pt-BR" sz="1400" b="1"/>
        </a:p>
      </xdr:txBody>
    </xdr:sp>
    <xdr:clientData/>
  </xdr:twoCellAnchor>
  <xdr:twoCellAnchor editAs="oneCell">
    <xdr:from>
      <xdr:col>0</xdr:col>
      <xdr:colOff>38100</xdr:colOff>
      <xdr:row>0</xdr:row>
      <xdr:rowOff>104775</xdr:rowOff>
    </xdr:from>
    <xdr:to>
      <xdr:col>2</xdr:col>
      <xdr:colOff>645065</xdr:colOff>
      <xdr:row>0</xdr:row>
      <xdr:rowOff>657225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104775"/>
          <a:ext cx="1635665" cy="5524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P15:P515" totalsRowShown="0" dataDxfId="1" dataCellStyle="Porcentagem">
  <autoFilter ref="P15:P515" xr:uid="{00000000-0009-0000-0100-000001000000}"/>
  <tableColumns count="1">
    <tableColumn id="1" xr3:uid="{00000000-0010-0000-0000-000001000000}" name="Alíquota" dataDxfId="0" dataCellStyle="Porcentage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85"/>
  <sheetViews>
    <sheetView tabSelected="1" zoomScaleNormal="100" zoomScaleSheetLayoutView="100" workbookViewId="0">
      <selection activeCell="C4" sqref="C4:D4"/>
    </sheetView>
  </sheetViews>
  <sheetFormatPr defaultColWidth="9.140625" defaultRowHeight="12.75" x14ac:dyDescent="0.2"/>
  <cols>
    <col min="1" max="1" width="5.7109375" style="1" customWidth="1"/>
    <col min="2" max="3" width="9.7109375" style="1" customWidth="1"/>
    <col min="4" max="4" width="12.7109375" style="1" customWidth="1"/>
    <col min="5" max="5" width="17.7109375" style="1" customWidth="1"/>
    <col min="6" max="6" width="5.7109375" style="1" customWidth="1"/>
    <col min="7" max="8" width="9.7109375" style="1" customWidth="1"/>
    <col min="9" max="9" width="12.7109375" style="1" customWidth="1"/>
    <col min="10" max="10" width="17.7109375" style="1" customWidth="1"/>
    <col min="11" max="11" width="10.7109375" style="1" customWidth="1"/>
    <col min="12" max="16384" width="9.140625" style="1"/>
  </cols>
  <sheetData>
    <row r="1" spans="1:10" ht="56.25" customHeight="1" x14ac:dyDescent="0.25">
      <c r="A1" s="63" t="s">
        <v>61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ht="5.0999999999999996" customHeight="1" x14ac:dyDescent="0.2">
      <c r="E2" s="5"/>
      <c r="F2" s="5"/>
      <c r="G2" s="5"/>
      <c r="H2" s="5"/>
      <c r="I2" s="5"/>
    </row>
    <row r="3" spans="1:10" x14ac:dyDescent="0.2">
      <c r="A3" s="64" t="s">
        <v>22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ht="20.100000000000001" customHeight="1" x14ac:dyDescent="0.2">
      <c r="A4" s="3" t="s">
        <v>21</v>
      </c>
      <c r="C4" s="65"/>
      <c r="D4" s="65"/>
      <c r="E4" s="2"/>
      <c r="F4" s="25" t="s">
        <v>20</v>
      </c>
      <c r="H4" s="66"/>
      <c r="I4" s="66"/>
    </row>
    <row r="5" spans="1:10" s="32" customFormat="1" ht="5.0999999999999996" customHeight="1" x14ac:dyDescent="0.2">
      <c r="A5" s="49"/>
      <c r="B5" s="49"/>
      <c r="C5" s="49"/>
      <c r="D5" s="50"/>
      <c r="E5" s="50"/>
      <c r="F5" s="19"/>
      <c r="G5" s="19"/>
      <c r="H5" s="19"/>
      <c r="I5" s="51"/>
      <c r="J5" s="51"/>
    </row>
    <row r="6" spans="1:10" ht="15" customHeight="1" x14ac:dyDescent="0.2">
      <c r="A6" s="4" t="s">
        <v>6</v>
      </c>
      <c r="C6" s="72"/>
      <c r="D6" s="72"/>
      <c r="E6" s="72"/>
      <c r="F6" s="72"/>
      <c r="G6" s="72"/>
      <c r="H6" s="72"/>
      <c r="I6" s="72"/>
    </row>
    <row r="7" spans="1:10" ht="20.100000000000001" customHeight="1" x14ac:dyDescent="0.2">
      <c r="A7" s="3" t="s">
        <v>3</v>
      </c>
      <c r="C7" s="73"/>
      <c r="D7" s="73"/>
      <c r="E7" s="73"/>
      <c r="F7" s="73"/>
      <c r="G7" s="73"/>
      <c r="H7" s="73"/>
      <c r="I7" s="73"/>
    </row>
    <row r="8" spans="1:10" ht="20.100000000000001" customHeight="1" x14ac:dyDescent="0.2">
      <c r="A8" s="3" t="s">
        <v>4</v>
      </c>
      <c r="C8" s="73"/>
      <c r="D8" s="73"/>
      <c r="E8" s="2"/>
      <c r="F8" s="26" t="s">
        <v>5</v>
      </c>
      <c r="H8" s="72"/>
      <c r="I8" s="72"/>
      <c r="J8" s="72"/>
    </row>
    <row r="9" spans="1:10" ht="5.0999999999999996" customHeight="1" x14ac:dyDescent="0.2">
      <c r="A9" s="3"/>
      <c r="B9" s="3"/>
      <c r="C9" s="3"/>
      <c r="D9" s="2"/>
      <c r="E9" s="74"/>
      <c r="F9" s="74"/>
      <c r="G9" s="74"/>
      <c r="H9" s="74"/>
      <c r="I9" s="74"/>
      <c r="J9" s="74"/>
    </row>
    <row r="10" spans="1:10" s="32" customFormat="1" x14ac:dyDescent="0.2">
      <c r="A10" s="67" t="s">
        <v>7</v>
      </c>
      <c r="B10" s="68"/>
      <c r="C10" s="68"/>
      <c r="D10" s="68"/>
      <c r="E10" s="68"/>
      <c r="F10" s="68"/>
      <c r="G10" s="68"/>
      <c r="H10" s="68"/>
      <c r="I10" s="68"/>
      <c r="J10" s="69"/>
    </row>
    <row r="11" spans="1:10" s="34" customFormat="1" ht="5.0999999999999996" customHeight="1" x14ac:dyDescent="0.2">
      <c r="A11" s="33"/>
      <c r="B11" s="33"/>
      <c r="C11" s="33"/>
      <c r="D11" s="33"/>
      <c r="E11" s="33"/>
      <c r="F11" s="33"/>
      <c r="G11" s="33"/>
      <c r="H11" s="33"/>
      <c r="I11" s="33"/>
      <c r="J11" s="33"/>
    </row>
    <row r="12" spans="1:10" s="32" customFormat="1" x14ac:dyDescent="0.2">
      <c r="A12" s="40" t="s">
        <v>1</v>
      </c>
      <c r="B12" s="80" t="s">
        <v>59</v>
      </c>
      <c r="C12" s="81"/>
      <c r="D12" s="81"/>
      <c r="E12" s="81"/>
      <c r="F12" s="81"/>
      <c r="G12" s="75" t="s">
        <v>62</v>
      </c>
      <c r="H12" s="76"/>
      <c r="I12" s="77"/>
      <c r="J12" s="61"/>
    </row>
    <row r="13" spans="1:10" s="32" customFormat="1" ht="5.0999999999999996" customHeight="1" x14ac:dyDescent="0.2">
      <c r="A13" s="37"/>
      <c r="B13" s="37"/>
      <c r="C13" s="37"/>
      <c r="D13" s="38"/>
      <c r="E13" s="37"/>
      <c r="F13" s="39"/>
      <c r="G13" s="39"/>
      <c r="H13" s="39"/>
      <c r="I13" s="37"/>
      <c r="J13" s="39"/>
    </row>
    <row r="14" spans="1:10" s="32" customFormat="1" x14ac:dyDescent="0.2">
      <c r="A14" s="40" t="s">
        <v>2</v>
      </c>
      <c r="B14" s="67">
        <f ca="1">YEAR(TODAY())-5</f>
        <v>2020</v>
      </c>
      <c r="C14" s="68"/>
      <c r="D14" s="68"/>
      <c r="E14" s="69"/>
      <c r="F14" s="40" t="s">
        <v>2</v>
      </c>
      <c r="G14" s="67">
        <f ca="1">YEAR(TODAY())-4</f>
        <v>2021</v>
      </c>
      <c r="H14" s="68"/>
      <c r="I14" s="68"/>
      <c r="J14" s="69"/>
    </row>
    <row r="15" spans="1:10" s="32" customFormat="1" x14ac:dyDescent="0.2">
      <c r="A15" s="41" t="s">
        <v>0</v>
      </c>
      <c r="B15" s="70" t="s">
        <v>55</v>
      </c>
      <c r="C15" s="71"/>
      <c r="D15" s="41" t="s">
        <v>19</v>
      </c>
      <c r="E15" s="41" t="s">
        <v>57</v>
      </c>
      <c r="F15" s="41" t="s">
        <v>0</v>
      </c>
      <c r="G15" s="70" t="s">
        <v>55</v>
      </c>
      <c r="H15" s="71"/>
      <c r="I15" s="41" t="s">
        <v>19</v>
      </c>
      <c r="J15" s="41" t="s">
        <v>57</v>
      </c>
    </row>
    <row r="16" spans="1:10" s="32" customFormat="1" x14ac:dyDescent="0.2">
      <c r="A16" s="42" t="s">
        <v>32</v>
      </c>
      <c r="B16" s="78"/>
      <c r="C16" s="79"/>
      <c r="D16" s="60">
        <f>$J$12</f>
        <v>0</v>
      </c>
      <c r="E16" s="44">
        <f>B16*D16</f>
        <v>0</v>
      </c>
      <c r="F16" s="42" t="s">
        <v>32</v>
      </c>
      <c r="G16" s="78"/>
      <c r="H16" s="79"/>
      <c r="I16" s="60">
        <f>$J$12</f>
        <v>0</v>
      </c>
      <c r="J16" s="44">
        <f>G16*I16</f>
        <v>0</v>
      </c>
    </row>
    <row r="17" spans="1:10" s="32" customFormat="1" x14ac:dyDescent="0.2">
      <c r="A17" s="42" t="s">
        <v>33</v>
      </c>
      <c r="B17" s="78"/>
      <c r="C17" s="79"/>
      <c r="D17" s="60">
        <f t="shared" ref="D17:D27" si="0">$J$12</f>
        <v>0</v>
      </c>
      <c r="E17" s="44">
        <f t="shared" ref="E17:E27" si="1">B17*D17</f>
        <v>0</v>
      </c>
      <c r="F17" s="42" t="s">
        <v>33</v>
      </c>
      <c r="G17" s="78"/>
      <c r="H17" s="79"/>
      <c r="I17" s="60">
        <f t="shared" ref="I17:I27" si="2">$J$12</f>
        <v>0</v>
      </c>
      <c r="J17" s="44">
        <f t="shared" ref="J17:J27" si="3">G17*I17</f>
        <v>0</v>
      </c>
    </row>
    <row r="18" spans="1:10" s="32" customFormat="1" x14ac:dyDescent="0.2">
      <c r="A18" s="42" t="s">
        <v>34</v>
      </c>
      <c r="B18" s="78"/>
      <c r="C18" s="79"/>
      <c r="D18" s="60">
        <f t="shared" si="0"/>
        <v>0</v>
      </c>
      <c r="E18" s="44">
        <f t="shared" si="1"/>
        <v>0</v>
      </c>
      <c r="F18" s="42" t="s">
        <v>34</v>
      </c>
      <c r="G18" s="78"/>
      <c r="H18" s="79"/>
      <c r="I18" s="60">
        <f t="shared" si="2"/>
        <v>0</v>
      </c>
      <c r="J18" s="44">
        <f t="shared" si="3"/>
        <v>0</v>
      </c>
    </row>
    <row r="19" spans="1:10" s="32" customFormat="1" x14ac:dyDescent="0.2">
      <c r="A19" s="42" t="s">
        <v>35</v>
      </c>
      <c r="B19" s="78"/>
      <c r="C19" s="79"/>
      <c r="D19" s="60">
        <f t="shared" si="0"/>
        <v>0</v>
      </c>
      <c r="E19" s="44">
        <f t="shared" si="1"/>
        <v>0</v>
      </c>
      <c r="F19" s="42" t="s">
        <v>35</v>
      </c>
      <c r="G19" s="78"/>
      <c r="H19" s="79"/>
      <c r="I19" s="60">
        <f t="shared" si="2"/>
        <v>0</v>
      </c>
      <c r="J19" s="44">
        <f t="shared" si="3"/>
        <v>0</v>
      </c>
    </row>
    <row r="20" spans="1:10" s="32" customFormat="1" x14ac:dyDescent="0.2">
      <c r="A20" s="42" t="s">
        <v>36</v>
      </c>
      <c r="B20" s="78"/>
      <c r="C20" s="79"/>
      <c r="D20" s="60">
        <f t="shared" si="0"/>
        <v>0</v>
      </c>
      <c r="E20" s="44">
        <f t="shared" si="1"/>
        <v>0</v>
      </c>
      <c r="F20" s="42" t="s">
        <v>36</v>
      </c>
      <c r="G20" s="78"/>
      <c r="H20" s="79"/>
      <c r="I20" s="60">
        <f t="shared" si="2"/>
        <v>0</v>
      </c>
      <c r="J20" s="44">
        <f t="shared" si="3"/>
        <v>0</v>
      </c>
    </row>
    <row r="21" spans="1:10" s="32" customFormat="1" x14ac:dyDescent="0.2">
      <c r="A21" s="42" t="s">
        <v>37</v>
      </c>
      <c r="B21" s="78"/>
      <c r="C21" s="79"/>
      <c r="D21" s="60">
        <f t="shared" si="0"/>
        <v>0</v>
      </c>
      <c r="E21" s="44">
        <f t="shared" si="1"/>
        <v>0</v>
      </c>
      <c r="F21" s="42" t="s">
        <v>37</v>
      </c>
      <c r="G21" s="78"/>
      <c r="H21" s="79"/>
      <c r="I21" s="60">
        <f t="shared" si="2"/>
        <v>0</v>
      </c>
      <c r="J21" s="44">
        <f t="shared" si="3"/>
        <v>0</v>
      </c>
    </row>
    <row r="22" spans="1:10" s="32" customFormat="1" x14ac:dyDescent="0.2">
      <c r="A22" s="42" t="s">
        <v>38</v>
      </c>
      <c r="B22" s="78"/>
      <c r="C22" s="79"/>
      <c r="D22" s="60">
        <f t="shared" si="0"/>
        <v>0</v>
      </c>
      <c r="E22" s="44">
        <f t="shared" si="1"/>
        <v>0</v>
      </c>
      <c r="F22" s="42" t="s">
        <v>38</v>
      </c>
      <c r="G22" s="78"/>
      <c r="H22" s="79"/>
      <c r="I22" s="60">
        <f t="shared" si="2"/>
        <v>0</v>
      </c>
      <c r="J22" s="44">
        <f t="shared" si="3"/>
        <v>0</v>
      </c>
    </row>
    <row r="23" spans="1:10" s="32" customFormat="1" x14ac:dyDescent="0.2">
      <c r="A23" s="42" t="s">
        <v>39</v>
      </c>
      <c r="B23" s="78"/>
      <c r="C23" s="79"/>
      <c r="D23" s="60">
        <f t="shared" si="0"/>
        <v>0</v>
      </c>
      <c r="E23" s="44">
        <f t="shared" si="1"/>
        <v>0</v>
      </c>
      <c r="F23" s="42" t="s">
        <v>39</v>
      </c>
      <c r="G23" s="78"/>
      <c r="H23" s="79"/>
      <c r="I23" s="60">
        <f t="shared" si="2"/>
        <v>0</v>
      </c>
      <c r="J23" s="44">
        <f t="shared" si="3"/>
        <v>0</v>
      </c>
    </row>
    <row r="24" spans="1:10" s="32" customFormat="1" x14ac:dyDescent="0.2">
      <c r="A24" s="42" t="s">
        <v>40</v>
      </c>
      <c r="B24" s="78"/>
      <c r="C24" s="79"/>
      <c r="D24" s="60">
        <f t="shared" si="0"/>
        <v>0</v>
      </c>
      <c r="E24" s="44">
        <f t="shared" si="1"/>
        <v>0</v>
      </c>
      <c r="F24" s="42" t="s">
        <v>40</v>
      </c>
      <c r="G24" s="78"/>
      <c r="H24" s="79"/>
      <c r="I24" s="60">
        <f t="shared" si="2"/>
        <v>0</v>
      </c>
      <c r="J24" s="44">
        <f t="shared" si="3"/>
        <v>0</v>
      </c>
    </row>
    <row r="25" spans="1:10" s="32" customFormat="1" x14ac:dyDescent="0.2">
      <c r="A25" s="42" t="s">
        <v>41</v>
      </c>
      <c r="B25" s="78"/>
      <c r="C25" s="79"/>
      <c r="D25" s="60">
        <f t="shared" si="0"/>
        <v>0</v>
      </c>
      <c r="E25" s="44">
        <f t="shared" si="1"/>
        <v>0</v>
      </c>
      <c r="F25" s="42" t="s">
        <v>41</v>
      </c>
      <c r="G25" s="78"/>
      <c r="H25" s="79"/>
      <c r="I25" s="60">
        <f t="shared" si="2"/>
        <v>0</v>
      </c>
      <c r="J25" s="44">
        <f t="shared" si="3"/>
        <v>0</v>
      </c>
    </row>
    <row r="26" spans="1:10" s="32" customFormat="1" x14ac:dyDescent="0.2">
      <c r="A26" s="42" t="s">
        <v>42</v>
      </c>
      <c r="B26" s="78"/>
      <c r="C26" s="79"/>
      <c r="D26" s="60">
        <f t="shared" si="0"/>
        <v>0</v>
      </c>
      <c r="E26" s="44">
        <f t="shared" si="1"/>
        <v>0</v>
      </c>
      <c r="F26" s="42" t="s">
        <v>42</v>
      </c>
      <c r="G26" s="78"/>
      <c r="H26" s="79"/>
      <c r="I26" s="60">
        <f t="shared" si="2"/>
        <v>0</v>
      </c>
      <c r="J26" s="44">
        <f t="shared" si="3"/>
        <v>0</v>
      </c>
    </row>
    <row r="27" spans="1:10" s="32" customFormat="1" x14ac:dyDescent="0.2">
      <c r="A27" s="42" t="s">
        <v>43</v>
      </c>
      <c r="B27" s="78"/>
      <c r="C27" s="79"/>
      <c r="D27" s="60">
        <f t="shared" si="0"/>
        <v>0</v>
      </c>
      <c r="E27" s="44">
        <f t="shared" si="1"/>
        <v>0</v>
      </c>
      <c r="F27" s="42" t="s">
        <v>43</v>
      </c>
      <c r="G27" s="78"/>
      <c r="H27" s="79"/>
      <c r="I27" s="60">
        <f t="shared" si="2"/>
        <v>0</v>
      </c>
      <c r="J27" s="44">
        <f t="shared" si="3"/>
        <v>0</v>
      </c>
    </row>
    <row r="28" spans="1:10" s="32" customFormat="1" x14ac:dyDescent="0.2">
      <c r="A28" s="40" t="s">
        <v>44</v>
      </c>
      <c r="B28" s="82">
        <f>SUM(B16:C27)</f>
        <v>0</v>
      </c>
      <c r="C28" s="69"/>
      <c r="D28" s="45" t="s">
        <v>30</v>
      </c>
      <c r="E28" s="46">
        <f>SUM(E16:E27)</f>
        <v>0</v>
      </c>
      <c r="F28" s="59" t="s">
        <v>44</v>
      </c>
      <c r="G28" s="82">
        <f>SUM(G16:H27)</f>
        <v>0</v>
      </c>
      <c r="H28" s="69"/>
      <c r="I28" s="45" t="s">
        <v>30</v>
      </c>
      <c r="J28" s="46">
        <f>SUM(J16:J27)</f>
        <v>0</v>
      </c>
    </row>
    <row r="29" spans="1:10" s="32" customFormat="1" ht="5.0999999999999996" customHeight="1" x14ac:dyDescent="0.2">
      <c r="A29" s="47"/>
      <c r="B29" s="47"/>
      <c r="C29" s="47"/>
      <c r="D29" s="48"/>
      <c r="E29" s="48"/>
      <c r="F29" s="48"/>
      <c r="G29" s="48"/>
      <c r="H29" s="48"/>
      <c r="I29" s="48"/>
      <c r="J29" s="48"/>
    </row>
    <row r="30" spans="1:10" s="32" customFormat="1" x14ac:dyDescent="0.2">
      <c r="A30" s="40" t="s">
        <v>2</v>
      </c>
      <c r="B30" s="67">
        <f ca="1">YEAR(TODAY())-3</f>
        <v>2022</v>
      </c>
      <c r="C30" s="68"/>
      <c r="D30" s="68"/>
      <c r="E30" s="69"/>
      <c r="F30" s="40" t="s">
        <v>2</v>
      </c>
      <c r="G30" s="67">
        <f ca="1">YEAR(TODAY())-2</f>
        <v>2023</v>
      </c>
      <c r="H30" s="68"/>
      <c r="I30" s="68"/>
      <c r="J30" s="69"/>
    </row>
    <row r="31" spans="1:10" s="32" customFormat="1" x14ac:dyDescent="0.2">
      <c r="A31" s="41" t="s">
        <v>0</v>
      </c>
      <c r="B31" s="70" t="s">
        <v>55</v>
      </c>
      <c r="C31" s="71"/>
      <c r="D31" s="41" t="s">
        <v>19</v>
      </c>
      <c r="E31" s="41" t="s">
        <v>57</v>
      </c>
      <c r="F31" s="41" t="s">
        <v>0</v>
      </c>
      <c r="G31" s="70" t="s">
        <v>55</v>
      </c>
      <c r="H31" s="71"/>
      <c r="I31" s="41" t="s">
        <v>19</v>
      </c>
      <c r="J31" s="41" t="s">
        <v>57</v>
      </c>
    </row>
    <row r="32" spans="1:10" s="32" customFormat="1" x14ac:dyDescent="0.2">
      <c r="A32" s="42" t="s">
        <v>32</v>
      </c>
      <c r="B32" s="78"/>
      <c r="C32" s="79"/>
      <c r="D32" s="60">
        <f>$J$12</f>
        <v>0</v>
      </c>
      <c r="E32" s="44">
        <f>B32*D32</f>
        <v>0</v>
      </c>
      <c r="F32" s="42" t="s">
        <v>32</v>
      </c>
      <c r="G32" s="78"/>
      <c r="H32" s="79"/>
      <c r="I32" s="60">
        <f>$J$12</f>
        <v>0</v>
      </c>
      <c r="J32" s="44">
        <f>G32*I32</f>
        <v>0</v>
      </c>
    </row>
    <row r="33" spans="1:10" s="32" customFormat="1" x14ac:dyDescent="0.2">
      <c r="A33" s="42" t="s">
        <v>33</v>
      </c>
      <c r="B33" s="78"/>
      <c r="C33" s="79"/>
      <c r="D33" s="60">
        <f t="shared" ref="D33:D43" si="4">$J$12</f>
        <v>0</v>
      </c>
      <c r="E33" s="44">
        <f t="shared" ref="E33:E43" si="5">B33*D33</f>
        <v>0</v>
      </c>
      <c r="F33" s="42" t="s">
        <v>33</v>
      </c>
      <c r="G33" s="78"/>
      <c r="H33" s="79"/>
      <c r="I33" s="60">
        <f t="shared" ref="I33:I43" si="6">$J$12</f>
        <v>0</v>
      </c>
      <c r="J33" s="44">
        <f t="shared" ref="J33:J43" si="7">G33*I33</f>
        <v>0</v>
      </c>
    </row>
    <row r="34" spans="1:10" s="32" customFormat="1" x14ac:dyDescent="0.2">
      <c r="A34" s="42" t="s">
        <v>34</v>
      </c>
      <c r="B34" s="78"/>
      <c r="C34" s="79"/>
      <c r="D34" s="60">
        <f t="shared" si="4"/>
        <v>0</v>
      </c>
      <c r="E34" s="44">
        <f t="shared" si="5"/>
        <v>0</v>
      </c>
      <c r="F34" s="42" t="s">
        <v>34</v>
      </c>
      <c r="G34" s="78"/>
      <c r="H34" s="79"/>
      <c r="I34" s="60">
        <f t="shared" si="6"/>
        <v>0</v>
      </c>
      <c r="J34" s="44">
        <f t="shared" si="7"/>
        <v>0</v>
      </c>
    </row>
    <row r="35" spans="1:10" s="32" customFormat="1" x14ac:dyDescent="0.2">
      <c r="A35" s="42" t="s">
        <v>35</v>
      </c>
      <c r="B35" s="78"/>
      <c r="C35" s="79"/>
      <c r="D35" s="60">
        <f t="shared" si="4"/>
        <v>0</v>
      </c>
      <c r="E35" s="44">
        <f t="shared" si="5"/>
        <v>0</v>
      </c>
      <c r="F35" s="42" t="s">
        <v>35</v>
      </c>
      <c r="G35" s="78"/>
      <c r="H35" s="79"/>
      <c r="I35" s="60">
        <f t="shared" si="6"/>
        <v>0</v>
      </c>
      <c r="J35" s="44">
        <f t="shared" si="7"/>
        <v>0</v>
      </c>
    </row>
    <row r="36" spans="1:10" s="32" customFormat="1" x14ac:dyDescent="0.2">
      <c r="A36" s="42" t="s">
        <v>36</v>
      </c>
      <c r="B36" s="78"/>
      <c r="C36" s="79"/>
      <c r="D36" s="60">
        <f t="shared" si="4"/>
        <v>0</v>
      </c>
      <c r="E36" s="44">
        <f t="shared" si="5"/>
        <v>0</v>
      </c>
      <c r="F36" s="42" t="s">
        <v>36</v>
      </c>
      <c r="G36" s="78"/>
      <c r="H36" s="79"/>
      <c r="I36" s="60">
        <f t="shared" si="6"/>
        <v>0</v>
      </c>
      <c r="J36" s="44">
        <f t="shared" si="7"/>
        <v>0</v>
      </c>
    </row>
    <row r="37" spans="1:10" s="32" customFormat="1" x14ac:dyDescent="0.2">
      <c r="A37" s="42" t="s">
        <v>37</v>
      </c>
      <c r="B37" s="78"/>
      <c r="C37" s="79"/>
      <c r="D37" s="60">
        <f t="shared" si="4"/>
        <v>0</v>
      </c>
      <c r="E37" s="44">
        <f t="shared" si="5"/>
        <v>0</v>
      </c>
      <c r="F37" s="42" t="s">
        <v>37</v>
      </c>
      <c r="G37" s="78"/>
      <c r="H37" s="79"/>
      <c r="I37" s="60">
        <f t="shared" si="6"/>
        <v>0</v>
      </c>
      <c r="J37" s="44">
        <f t="shared" si="7"/>
        <v>0</v>
      </c>
    </row>
    <row r="38" spans="1:10" s="32" customFormat="1" x14ac:dyDescent="0.2">
      <c r="A38" s="42" t="s">
        <v>38</v>
      </c>
      <c r="B38" s="78"/>
      <c r="C38" s="79"/>
      <c r="D38" s="60">
        <f t="shared" si="4"/>
        <v>0</v>
      </c>
      <c r="E38" s="44">
        <f t="shared" si="5"/>
        <v>0</v>
      </c>
      <c r="F38" s="42" t="s">
        <v>38</v>
      </c>
      <c r="G38" s="78"/>
      <c r="H38" s="79"/>
      <c r="I38" s="60">
        <f t="shared" si="6"/>
        <v>0</v>
      </c>
      <c r="J38" s="44">
        <f t="shared" si="7"/>
        <v>0</v>
      </c>
    </row>
    <row r="39" spans="1:10" s="32" customFormat="1" x14ac:dyDescent="0.2">
      <c r="A39" s="42" t="s">
        <v>39</v>
      </c>
      <c r="B39" s="78"/>
      <c r="C39" s="79"/>
      <c r="D39" s="60">
        <f t="shared" si="4"/>
        <v>0</v>
      </c>
      <c r="E39" s="44">
        <f t="shared" si="5"/>
        <v>0</v>
      </c>
      <c r="F39" s="42" t="s">
        <v>39</v>
      </c>
      <c r="G39" s="78"/>
      <c r="H39" s="79"/>
      <c r="I39" s="60">
        <f t="shared" si="6"/>
        <v>0</v>
      </c>
      <c r="J39" s="44">
        <f t="shared" si="7"/>
        <v>0</v>
      </c>
    </row>
    <row r="40" spans="1:10" s="32" customFormat="1" x14ac:dyDescent="0.2">
      <c r="A40" s="42" t="s">
        <v>40</v>
      </c>
      <c r="B40" s="78"/>
      <c r="C40" s="79"/>
      <c r="D40" s="60">
        <f t="shared" si="4"/>
        <v>0</v>
      </c>
      <c r="E40" s="44">
        <f t="shared" si="5"/>
        <v>0</v>
      </c>
      <c r="F40" s="42" t="s">
        <v>40</v>
      </c>
      <c r="G40" s="78"/>
      <c r="H40" s="79"/>
      <c r="I40" s="60">
        <f t="shared" si="6"/>
        <v>0</v>
      </c>
      <c r="J40" s="44">
        <f t="shared" si="7"/>
        <v>0</v>
      </c>
    </row>
    <row r="41" spans="1:10" s="32" customFormat="1" x14ac:dyDescent="0.2">
      <c r="A41" s="42" t="s">
        <v>41</v>
      </c>
      <c r="B41" s="78"/>
      <c r="C41" s="79"/>
      <c r="D41" s="60">
        <f t="shared" si="4"/>
        <v>0</v>
      </c>
      <c r="E41" s="44">
        <f t="shared" si="5"/>
        <v>0</v>
      </c>
      <c r="F41" s="42" t="s">
        <v>41</v>
      </c>
      <c r="G41" s="78"/>
      <c r="H41" s="79"/>
      <c r="I41" s="60">
        <f t="shared" si="6"/>
        <v>0</v>
      </c>
      <c r="J41" s="44">
        <f t="shared" si="7"/>
        <v>0</v>
      </c>
    </row>
    <row r="42" spans="1:10" s="32" customFormat="1" x14ac:dyDescent="0.2">
      <c r="A42" s="42" t="s">
        <v>42</v>
      </c>
      <c r="B42" s="78"/>
      <c r="C42" s="79"/>
      <c r="D42" s="60">
        <f t="shared" si="4"/>
        <v>0</v>
      </c>
      <c r="E42" s="44">
        <f t="shared" si="5"/>
        <v>0</v>
      </c>
      <c r="F42" s="42" t="s">
        <v>42</v>
      </c>
      <c r="G42" s="78"/>
      <c r="H42" s="79"/>
      <c r="I42" s="60">
        <f t="shared" si="6"/>
        <v>0</v>
      </c>
      <c r="J42" s="44">
        <f t="shared" si="7"/>
        <v>0</v>
      </c>
    </row>
    <row r="43" spans="1:10" s="32" customFormat="1" x14ac:dyDescent="0.2">
      <c r="A43" s="42" t="s">
        <v>43</v>
      </c>
      <c r="B43" s="78"/>
      <c r="C43" s="79"/>
      <c r="D43" s="60">
        <f t="shared" si="4"/>
        <v>0</v>
      </c>
      <c r="E43" s="44">
        <f t="shared" si="5"/>
        <v>0</v>
      </c>
      <c r="F43" s="42" t="s">
        <v>43</v>
      </c>
      <c r="G43" s="78"/>
      <c r="H43" s="79"/>
      <c r="I43" s="60">
        <f t="shared" si="6"/>
        <v>0</v>
      </c>
      <c r="J43" s="44">
        <f t="shared" si="7"/>
        <v>0</v>
      </c>
    </row>
    <row r="44" spans="1:10" s="32" customFormat="1" x14ac:dyDescent="0.2">
      <c r="A44" s="59" t="s">
        <v>44</v>
      </c>
      <c r="B44" s="82">
        <f>SUM(B32:C43)</f>
        <v>0</v>
      </c>
      <c r="C44" s="69"/>
      <c r="D44" s="45" t="s">
        <v>30</v>
      </c>
      <c r="E44" s="46">
        <f>SUM(E32:E43)</f>
        <v>0</v>
      </c>
      <c r="F44" s="59" t="s">
        <v>44</v>
      </c>
      <c r="G44" s="82">
        <f>SUM(G32:H43)</f>
        <v>0</v>
      </c>
      <c r="H44" s="69"/>
      <c r="I44" s="45" t="s">
        <v>30</v>
      </c>
      <c r="J44" s="46">
        <f>SUM(J32:J43)</f>
        <v>0</v>
      </c>
    </row>
    <row r="45" spans="1:10" s="32" customFormat="1" ht="5.0999999999999996" customHeight="1" x14ac:dyDescent="0.2">
      <c r="A45" s="47"/>
      <c r="B45" s="47"/>
      <c r="C45" s="47"/>
      <c r="D45" s="48"/>
      <c r="E45" s="48"/>
      <c r="F45" s="48"/>
      <c r="G45" s="48"/>
      <c r="H45" s="48"/>
      <c r="I45" s="48"/>
      <c r="J45" s="48"/>
    </row>
    <row r="46" spans="1:10" s="32" customFormat="1" x14ac:dyDescent="0.2">
      <c r="A46" s="40" t="s">
        <v>2</v>
      </c>
      <c r="B46" s="67">
        <f ca="1">YEAR(TODAY())-1</f>
        <v>2024</v>
      </c>
      <c r="C46" s="68"/>
      <c r="D46" s="68"/>
      <c r="E46" s="69"/>
      <c r="F46" s="40" t="s">
        <v>2</v>
      </c>
      <c r="G46" s="67">
        <f ca="1">YEAR(TODAY())</f>
        <v>2025</v>
      </c>
      <c r="H46" s="68"/>
      <c r="I46" s="68"/>
      <c r="J46" s="69"/>
    </row>
    <row r="47" spans="1:10" s="32" customFormat="1" x14ac:dyDescent="0.2">
      <c r="A47" s="41" t="s">
        <v>0</v>
      </c>
      <c r="B47" s="70" t="s">
        <v>55</v>
      </c>
      <c r="C47" s="71"/>
      <c r="D47" s="41" t="s">
        <v>19</v>
      </c>
      <c r="E47" s="41" t="s">
        <v>57</v>
      </c>
      <c r="F47" s="41" t="s">
        <v>0</v>
      </c>
      <c r="G47" s="70" t="s">
        <v>55</v>
      </c>
      <c r="H47" s="71"/>
      <c r="I47" s="41" t="s">
        <v>19</v>
      </c>
      <c r="J47" s="41" t="s">
        <v>57</v>
      </c>
    </row>
    <row r="48" spans="1:10" s="32" customFormat="1" x14ac:dyDescent="0.2">
      <c r="A48" s="42" t="s">
        <v>32</v>
      </c>
      <c r="B48" s="78"/>
      <c r="C48" s="79"/>
      <c r="D48" s="60">
        <f>$J$12</f>
        <v>0</v>
      </c>
      <c r="E48" s="44">
        <f>B48*D48</f>
        <v>0</v>
      </c>
      <c r="F48" s="42" t="s">
        <v>32</v>
      </c>
      <c r="G48" s="78"/>
      <c r="H48" s="79"/>
      <c r="I48" s="60">
        <f>$J$12</f>
        <v>0</v>
      </c>
      <c r="J48" s="44">
        <f>G48*I48</f>
        <v>0</v>
      </c>
    </row>
    <row r="49" spans="1:10" s="32" customFormat="1" x14ac:dyDescent="0.2">
      <c r="A49" s="42" t="s">
        <v>33</v>
      </c>
      <c r="B49" s="78"/>
      <c r="C49" s="79"/>
      <c r="D49" s="60">
        <f t="shared" ref="D49:D59" si="8">$J$12</f>
        <v>0</v>
      </c>
      <c r="E49" s="44">
        <f t="shared" ref="E49:E59" si="9">B49*D49</f>
        <v>0</v>
      </c>
      <c r="F49" s="42" t="s">
        <v>33</v>
      </c>
      <c r="G49" s="78"/>
      <c r="H49" s="79"/>
      <c r="I49" s="60">
        <f t="shared" ref="I49:I59" si="10">$J$12</f>
        <v>0</v>
      </c>
      <c r="J49" s="44">
        <f t="shared" ref="J49:J59" si="11">G49*I49</f>
        <v>0</v>
      </c>
    </row>
    <row r="50" spans="1:10" s="32" customFormat="1" x14ac:dyDescent="0.2">
      <c r="A50" s="42" t="s">
        <v>34</v>
      </c>
      <c r="B50" s="78"/>
      <c r="C50" s="79"/>
      <c r="D50" s="60">
        <f t="shared" si="8"/>
        <v>0</v>
      </c>
      <c r="E50" s="44">
        <f t="shared" si="9"/>
        <v>0</v>
      </c>
      <c r="F50" s="42" t="s">
        <v>34</v>
      </c>
      <c r="G50" s="78"/>
      <c r="H50" s="79"/>
      <c r="I50" s="60">
        <f t="shared" si="10"/>
        <v>0</v>
      </c>
      <c r="J50" s="44">
        <f t="shared" si="11"/>
        <v>0</v>
      </c>
    </row>
    <row r="51" spans="1:10" s="32" customFormat="1" x14ac:dyDescent="0.2">
      <c r="A51" s="42" t="s">
        <v>35</v>
      </c>
      <c r="B51" s="78"/>
      <c r="C51" s="79"/>
      <c r="D51" s="60">
        <f t="shared" si="8"/>
        <v>0</v>
      </c>
      <c r="E51" s="44">
        <f t="shared" si="9"/>
        <v>0</v>
      </c>
      <c r="F51" s="42" t="s">
        <v>35</v>
      </c>
      <c r="G51" s="78"/>
      <c r="H51" s="79"/>
      <c r="I51" s="60">
        <f t="shared" si="10"/>
        <v>0</v>
      </c>
      <c r="J51" s="44">
        <f t="shared" si="11"/>
        <v>0</v>
      </c>
    </row>
    <row r="52" spans="1:10" s="32" customFormat="1" x14ac:dyDescent="0.2">
      <c r="A52" s="42" t="s">
        <v>36</v>
      </c>
      <c r="B52" s="78"/>
      <c r="C52" s="79"/>
      <c r="D52" s="60">
        <f t="shared" si="8"/>
        <v>0</v>
      </c>
      <c r="E52" s="44">
        <f t="shared" si="9"/>
        <v>0</v>
      </c>
      <c r="F52" s="42" t="s">
        <v>36</v>
      </c>
      <c r="G52" s="78"/>
      <c r="H52" s="79"/>
      <c r="I52" s="60">
        <f t="shared" si="10"/>
        <v>0</v>
      </c>
      <c r="J52" s="44">
        <f t="shared" si="11"/>
        <v>0</v>
      </c>
    </row>
    <row r="53" spans="1:10" s="32" customFormat="1" x14ac:dyDescent="0.2">
      <c r="A53" s="42" t="s">
        <v>37</v>
      </c>
      <c r="B53" s="78"/>
      <c r="C53" s="79"/>
      <c r="D53" s="60">
        <f t="shared" si="8"/>
        <v>0</v>
      </c>
      <c r="E53" s="44">
        <f t="shared" si="9"/>
        <v>0</v>
      </c>
      <c r="F53" s="42" t="s">
        <v>37</v>
      </c>
      <c r="G53" s="78"/>
      <c r="H53" s="79"/>
      <c r="I53" s="60">
        <f t="shared" si="10"/>
        <v>0</v>
      </c>
      <c r="J53" s="44">
        <f t="shared" si="11"/>
        <v>0</v>
      </c>
    </row>
    <row r="54" spans="1:10" s="32" customFormat="1" x14ac:dyDescent="0.2">
      <c r="A54" s="42" t="s">
        <v>38</v>
      </c>
      <c r="B54" s="78"/>
      <c r="C54" s="79"/>
      <c r="D54" s="60">
        <f t="shared" si="8"/>
        <v>0</v>
      </c>
      <c r="E54" s="44">
        <f t="shared" si="9"/>
        <v>0</v>
      </c>
      <c r="F54" s="42" t="s">
        <v>38</v>
      </c>
      <c r="G54" s="78"/>
      <c r="H54" s="79"/>
      <c r="I54" s="60">
        <f t="shared" si="10"/>
        <v>0</v>
      </c>
      <c r="J54" s="44">
        <f t="shared" si="11"/>
        <v>0</v>
      </c>
    </row>
    <row r="55" spans="1:10" s="32" customFormat="1" x14ac:dyDescent="0.2">
      <c r="A55" s="42" t="s">
        <v>39</v>
      </c>
      <c r="B55" s="78"/>
      <c r="C55" s="79"/>
      <c r="D55" s="60">
        <f t="shared" si="8"/>
        <v>0</v>
      </c>
      <c r="E55" s="44">
        <f t="shared" si="9"/>
        <v>0</v>
      </c>
      <c r="F55" s="42" t="s">
        <v>39</v>
      </c>
      <c r="G55" s="78"/>
      <c r="H55" s="79"/>
      <c r="I55" s="60">
        <f t="shared" si="10"/>
        <v>0</v>
      </c>
      <c r="J55" s="44">
        <f t="shared" si="11"/>
        <v>0</v>
      </c>
    </row>
    <row r="56" spans="1:10" s="32" customFormat="1" x14ac:dyDescent="0.2">
      <c r="A56" s="42" t="s">
        <v>40</v>
      </c>
      <c r="B56" s="78"/>
      <c r="C56" s="79"/>
      <c r="D56" s="60">
        <f t="shared" si="8"/>
        <v>0</v>
      </c>
      <c r="E56" s="44">
        <f t="shared" si="9"/>
        <v>0</v>
      </c>
      <c r="F56" s="42" t="s">
        <v>40</v>
      </c>
      <c r="G56" s="78"/>
      <c r="H56" s="79"/>
      <c r="I56" s="60">
        <f t="shared" si="10"/>
        <v>0</v>
      </c>
      <c r="J56" s="44">
        <f t="shared" si="11"/>
        <v>0</v>
      </c>
    </row>
    <row r="57" spans="1:10" s="32" customFormat="1" x14ac:dyDescent="0.2">
      <c r="A57" s="42" t="s">
        <v>41</v>
      </c>
      <c r="B57" s="78"/>
      <c r="C57" s="79"/>
      <c r="D57" s="60">
        <f t="shared" si="8"/>
        <v>0</v>
      </c>
      <c r="E57" s="44">
        <f t="shared" si="9"/>
        <v>0</v>
      </c>
      <c r="F57" s="42" t="s">
        <v>41</v>
      </c>
      <c r="G57" s="78"/>
      <c r="H57" s="79"/>
      <c r="I57" s="60">
        <f t="shared" si="10"/>
        <v>0</v>
      </c>
      <c r="J57" s="44">
        <f t="shared" si="11"/>
        <v>0</v>
      </c>
    </row>
    <row r="58" spans="1:10" s="32" customFormat="1" x14ac:dyDescent="0.2">
      <c r="A58" s="42" t="s">
        <v>42</v>
      </c>
      <c r="B58" s="78"/>
      <c r="C58" s="79"/>
      <c r="D58" s="60">
        <f t="shared" si="8"/>
        <v>0</v>
      </c>
      <c r="E58" s="44">
        <f t="shared" si="9"/>
        <v>0</v>
      </c>
      <c r="F58" s="42" t="s">
        <v>42</v>
      </c>
      <c r="G58" s="78"/>
      <c r="H58" s="79"/>
      <c r="I58" s="60">
        <f t="shared" si="10"/>
        <v>0</v>
      </c>
      <c r="J58" s="44">
        <f t="shared" si="11"/>
        <v>0</v>
      </c>
    </row>
    <row r="59" spans="1:10" s="32" customFormat="1" x14ac:dyDescent="0.2">
      <c r="A59" s="42" t="s">
        <v>43</v>
      </c>
      <c r="B59" s="78"/>
      <c r="C59" s="79"/>
      <c r="D59" s="60">
        <f t="shared" si="8"/>
        <v>0</v>
      </c>
      <c r="E59" s="44">
        <f t="shared" si="9"/>
        <v>0</v>
      </c>
      <c r="F59" s="42" t="s">
        <v>43</v>
      </c>
      <c r="G59" s="78"/>
      <c r="H59" s="79"/>
      <c r="I59" s="60">
        <f t="shared" si="10"/>
        <v>0</v>
      </c>
      <c r="J59" s="44">
        <f t="shared" si="11"/>
        <v>0</v>
      </c>
    </row>
    <row r="60" spans="1:10" s="32" customFormat="1" x14ac:dyDescent="0.2">
      <c r="A60" s="59" t="s">
        <v>44</v>
      </c>
      <c r="B60" s="82">
        <f>SUM(B48:C59)</f>
        <v>0</v>
      </c>
      <c r="C60" s="69"/>
      <c r="D60" s="45" t="s">
        <v>30</v>
      </c>
      <c r="E60" s="46">
        <f>SUM(E48:E59)</f>
        <v>0</v>
      </c>
      <c r="F60" s="59" t="s">
        <v>44</v>
      </c>
      <c r="G60" s="82">
        <f>SUM(G48:H59)</f>
        <v>0</v>
      </c>
      <c r="H60" s="69"/>
      <c r="I60" s="45" t="s">
        <v>30</v>
      </c>
      <c r="J60" s="46">
        <f>SUM(J48:J59)</f>
        <v>0</v>
      </c>
    </row>
    <row r="61" spans="1:10" ht="5.0999999999999996" customHeight="1" x14ac:dyDescent="0.2">
      <c r="A61" s="8"/>
      <c r="B61" s="8"/>
      <c r="C61" s="8"/>
      <c r="D61" s="6"/>
      <c r="E61" s="6"/>
      <c r="F61" s="6"/>
      <c r="G61" s="6"/>
      <c r="H61" s="6"/>
      <c r="I61" s="6"/>
      <c r="J61" s="6"/>
    </row>
    <row r="62" spans="1:10" ht="12.75" customHeight="1" x14ac:dyDescent="0.2">
      <c r="A62" s="83" t="s">
        <v>9</v>
      </c>
      <c r="B62" s="83"/>
      <c r="C62" s="83"/>
      <c r="D62" s="83"/>
      <c r="E62" s="83"/>
      <c r="F62" s="83"/>
      <c r="G62" s="83"/>
      <c r="H62" s="83"/>
      <c r="I62" s="83"/>
      <c r="J62" s="9">
        <f>SUM(E28,J28,E44,J44,E60,J60)</f>
        <v>0</v>
      </c>
    </row>
    <row r="63" spans="1:10" ht="5.0999999999999996" customHeight="1" x14ac:dyDescent="0.2">
      <c r="A63" s="6"/>
      <c r="B63" s="6"/>
      <c r="C63" s="6"/>
      <c r="D63" s="6"/>
      <c r="E63" s="6"/>
      <c r="F63" s="6"/>
      <c r="G63" s="6"/>
      <c r="H63" s="6"/>
      <c r="I63" s="6"/>
      <c r="J63" s="6"/>
    </row>
    <row r="64" spans="1:10" x14ac:dyDescent="0.2">
      <c r="A64" s="84" t="s">
        <v>8</v>
      </c>
      <c r="B64" s="85"/>
      <c r="C64" s="85"/>
      <c r="D64" s="85"/>
      <c r="E64" s="85"/>
      <c r="F64" s="85"/>
      <c r="G64" s="85"/>
      <c r="H64" s="85"/>
      <c r="I64" s="85"/>
      <c r="J64" s="86"/>
    </row>
    <row r="65" spans="1:10" ht="5.0999999999999996" customHeight="1" x14ac:dyDescent="0.2">
      <c r="A65" s="6"/>
      <c r="B65" s="6"/>
      <c r="C65" s="6"/>
      <c r="D65" s="6"/>
      <c r="E65" s="6"/>
      <c r="F65" s="6"/>
      <c r="G65" s="6"/>
      <c r="H65" s="6"/>
      <c r="I65" s="6"/>
      <c r="J65" s="6"/>
    </row>
    <row r="66" spans="1:10" s="12" customFormat="1" ht="15" x14ac:dyDescent="0.25">
      <c r="A66" s="11" t="s">
        <v>18</v>
      </c>
      <c r="B66" s="13"/>
      <c r="C66" s="13"/>
      <c r="D66" s="13"/>
      <c r="E66" s="13"/>
      <c r="F66" s="13"/>
      <c r="G66" s="13"/>
      <c r="H66" s="13"/>
      <c r="I66" s="13"/>
      <c r="J66" s="14">
        <f>J62</f>
        <v>0</v>
      </c>
    </row>
    <row r="67" spans="1:10" ht="5.0999999999999996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10"/>
    </row>
    <row r="68" spans="1:10" ht="39.950000000000003" customHeight="1" x14ac:dyDescent="0.2">
      <c r="A68" s="87" t="s">
        <v>15</v>
      </c>
      <c r="B68" s="87"/>
      <c r="C68" s="87"/>
      <c r="D68" s="87"/>
      <c r="E68" s="87"/>
      <c r="F68" s="87"/>
      <c r="G68" s="87"/>
      <c r="H68" s="87"/>
      <c r="I68" s="87"/>
      <c r="J68" s="87"/>
    </row>
    <row r="69" spans="1:10" ht="5.0999999999999996" customHeight="1" x14ac:dyDescent="0.2">
      <c r="A69" s="6"/>
      <c r="B69" s="6"/>
      <c r="C69" s="6"/>
      <c r="D69" s="6"/>
      <c r="E69" s="6"/>
      <c r="F69" s="6"/>
      <c r="G69" s="6"/>
      <c r="H69" s="6"/>
      <c r="I69" s="6"/>
      <c r="J69" s="6"/>
    </row>
    <row r="70" spans="1:10" x14ac:dyDescent="0.2">
      <c r="A70" s="84" t="s">
        <v>10</v>
      </c>
      <c r="B70" s="85"/>
      <c r="C70" s="85"/>
      <c r="D70" s="85"/>
      <c r="E70" s="85"/>
      <c r="F70" s="85"/>
      <c r="G70" s="85"/>
      <c r="H70" s="85"/>
      <c r="I70" s="85"/>
      <c r="J70" s="86"/>
    </row>
    <row r="71" spans="1:10" ht="5.0999999999999996" customHeight="1" x14ac:dyDescent="0.2">
      <c r="A71" s="6"/>
      <c r="B71" s="6"/>
      <c r="C71" s="6"/>
      <c r="D71" s="6"/>
      <c r="E71" s="6"/>
      <c r="F71" s="6"/>
      <c r="G71" s="6"/>
      <c r="H71" s="6"/>
      <c r="I71" s="6"/>
      <c r="J71" s="6"/>
    </row>
    <row r="72" spans="1:10" s="32" customFormat="1" ht="20.100000000000001" customHeight="1" x14ac:dyDescent="0.2">
      <c r="A72" s="20"/>
      <c r="B72" s="53" t="s">
        <v>23</v>
      </c>
      <c r="C72" s="52"/>
      <c r="E72" s="54"/>
      <c r="F72" s="55"/>
      <c r="G72" s="55"/>
      <c r="H72" s="55"/>
      <c r="I72" s="56"/>
      <c r="J72" s="56"/>
    </row>
    <row r="73" spans="1:10" s="32" customFormat="1" ht="5.0999999999999996" customHeight="1" x14ac:dyDescent="0.2">
      <c r="A73" s="52"/>
      <c r="B73" s="52"/>
      <c r="C73" s="52"/>
      <c r="D73" s="53"/>
      <c r="E73" s="54"/>
      <c r="F73" s="55"/>
      <c r="G73" s="55"/>
      <c r="H73" s="55"/>
      <c r="I73" s="56"/>
      <c r="J73" s="56"/>
    </row>
    <row r="74" spans="1:10" s="2" customFormat="1" ht="39.950000000000003" customHeight="1" x14ac:dyDescent="0.2">
      <c r="A74" s="88" t="s">
        <v>16</v>
      </c>
      <c r="B74" s="88"/>
      <c r="C74" s="88"/>
      <c r="D74" s="88"/>
      <c r="E74" s="88"/>
      <c r="F74" s="88"/>
      <c r="G74" s="88"/>
      <c r="H74" s="88"/>
      <c r="I74" s="88"/>
      <c r="J74" s="88"/>
    </row>
    <row r="75" spans="1:10" ht="5.0999999999999996" customHeight="1" x14ac:dyDescent="0.2">
      <c r="A75" s="6"/>
      <c r="B75" s="6"/>
      <c r="C75" s="6"/>
      <c r="D75" s="6"/>
      <c r="E75" s="6"/>
      <c r="F75" s="6"/>
      <c r="G75" s="6"/>
      <c r="H75" s="6"/>
      <c r="I75" s="6"/>
      <c r="J75" s="6"/>
    </row>
    <row r="76" spans="1:10" x14ac:dyDescent="0.2">
      <c r="A76" s="64" t="s">
        <v>11</v>
      </c>
      <c r="B76" s="64"/>
      <c r="C76" s="64"/>
      <c r="D76" s="64"/>
      <c r="E76" s="64"/>
      <c r="F76" s="64"/>
      <c r="G76" s="64"/>
      <c r="H76" s="64"/>
      <c r="I76" s="64"/>
      <c r="J76" s="64"/>
    </row>
    <row r="77" spans="1:10" ht="20.100000000000001" customHeight="1" x14ac:dyDescent="0.2">
      <c r="A77" s="4" t="s">
        <v>6</v>
      </c>
      <c r="B77" s="4"/>
      <c r="C77" s="72"/>
      <c r="D77" s="72"/>
      <c r="E77" s="72"/>
      <c r="F77" s="72"/>
      <c r="G77" s="72"/>
      <c r="H77" s="72"/>
      <c r="I77" s="72"/>
      <c r="J77" s="2"/>
    </row>
    <row r="78" spans="1:10" ht="20.100000000000001" customHeight="1" x14ac:dyDescent="0.2">
      <c r="A78" s="3" t="s">
        <v>3</v>
      </c>
      <c r="B78" s="3"/>
      <c r="C78" s="73"/>
      <c r="D78" s="73"/>
      <c r="E78" s="73"/>
      <c r="F78" s="73"/>
      <c r="G78" s="73"/>
      <c r="H78" s="73"/>
      <c r="I78" s="73"/>
    </row>
    <row r="79" spans="1:10" ht="20.100000000000001" customHeight="1" x14ac:dyDescent="0.2">
      <c r="A79" s="3" t="s">
        <v>4</v>
      </c>
      <c r="B79" s="3"/>
      <c r="C79" s="73"/>
      <c r="D79" s="73"/>
      <c r="E79" s="2"/>
      <c r="F79" s="4" t="s">
        <v>5</v>
      </c>
      <c r="G79" s="4"/>
      <c r="H79" s="72"/>
      <c r="I79" s="72"/>
      <c r="J79" s="72"/>
    </row>
    <row r="80" spans="1:10" ht="20.100000000000001" customHeight="1" x14ac:dyDescent="0.25">
      <c r="A80" s="3" t="s">
        <v>12</v>
      </c>
      <c r="B80" s="3"/>
      <c r="C80" s="66"/>
      <c r="D80" s="66"/>
      <c r="E80" s="15"/>
      <c r="F80" s="27" t="s">
        <v>13</v>
      </c>
      <c r="G80" s="17"/>
      <c r="H80" s="72"/>
      <c r="I80" s="72"/>
      <c r="J80" s="72"/>
    </row>
    <row r="81" spans="1:10" x14ac:dyDescent="0.2">
      <c r="A81" s="6"/>
      <c r="B81" s="6"/>
      <c r="C81" s="6"/>
      <c r="D81" s="6"/>
      <c r="E81" s="6"/>
      <c r="F81" s="6"/>
      <c r="G81" s="6"/>
      <c r="H81" s="6"/>
      <c r="I81" s="6"/>
      <c r="J81" s="6"/>
    </row>
    <row r="82" spans="1:10" x14ac:dyDescent="0.2">
      <c r="A82" s="6"/>
      <c r="B82" s="6"/>
      <c r="C82" s="6"/>
      <c r="D82" s="6"/>
      <c r="E82" s="6"/>
      <c r="F82" s="6"/>
      <c r="G82" s="6"/>
      <c r="H82" s="6"/>
      <c r="I82" s="6"/>
      <c r="J82" s="6"/>
    </row>
    <row r="83" spans="1:10" ht="15" x14ac:dyDescent="0.25">
      <c r="A83" s="6"/>
      <c r="B83" s="6"/>
      <c r="C83" s="6"/>
      <c r="D83" s="101" t="str">
        <f ca="1">"Porto Alegre, "&amp;TEXT(TODAY(),"d"" de ""mmmm"" de ""aaaa")&amp;"."</f>
        <v>Porto Alegre, 31 de julho de 2025.</v>
      </c>
      <c r="E83" s="101"/>
      <c r="F83" s="101"/>
      <c r="G83" s="101"/>
      <c r="H83" s="101"/>
      <c r="I83" s="101"/>
      <c r="J83" s="6"/>
    </row>
    <row r="84" spans="1:10" x14ac:dyDescent="0.2">
      <c r="A84" s="6"/>
      <c r="B84" s="6"/>
      <c r="C84" s="6"/>
      <c r="D84" s="6"/>
      <c r="E84" s="6"/>
      <c r="F84" s="6"/>
      <c r="G84" s="6"/>
      <c r="H84" s="6"/>
      <c r="I84" s="6"/>
      <c r="J84" s="6"/>
    </row>
    <row r="85" spans="1:10" x14ac:dyDescent="0.2">
      <c r="A85" s="6"/>
      <c r="B85" s="6"/>
      <c r="C85" s="6"/>
      <c r="D85" s="6"/>
      <c r="E85" s="6"/>
      <c r="F85" s="6"/>
      <c r="G85" s="6"/>
      <c r="H85" s="6"/>
      <c r="I85" s="6"/>
      <c r="J85" s="6"/>
    </row>
    <row r="86" spans="1:10" x14ac:dyDescent="0.2">
      <c r="A86" s="6"/>
      <c r="B86" s="6"/>
      <c r="C86" s="6"/>
      <c r="D86" s="6"/>
      <c r="E86" s="6"/>
      <c r="F86" s="6"/>
      <c r="G86" s="6"/>
      <c r="H86" s="6"/>
      <c r="I86" s="6"/>
      <c r="J86" s="6"/>
    </row>
    <row r="87" spans="1:10" x14ac:dyDescent="0.2">
      <c r="A87" s="6"/>
      <c r="B87" s="6"/>
      <c r="C87" s="6"/>
      <c r="D87" s="6"/>
      <c r="E87" s="6"/>
      <c r="F87" s="6"/>
      <c r="G87" s="6"/>
      <c r="H87" s="6"/>
      <c r="I87" s="6"/>
      <c r="J87" s="6"/>
    </row>
    <row r="88" spans="1:10" x14ac:dyDescent="0.2">
      <c r="A88" s="6"/>
      <c r="B88" s="6"/>
      <c r="C88" s="6"/>
      <c r="D88" s="16"/>
      <c r="E88" s="16"/>
      <c r="F88" s="16"/>
      <c r="G88" s="16"/>
      <c r="H88" s="16"/>
      <c r="I88" s="16"/>
      <c r="J88" s="6"/>
    </row>
    <row r="89" spans="1:10" x14ac:dyDescent="0.2">
      <c r="A89" s="6"/>
      <c r="B89" s="6"/>
      <c r="C89" s="6"/>
      <c r="D89" s="102" t="s">
        <v>14</v>
      </c>
      <c r="E89" s="102"/>
      <c r="F89" s="102"/>
      <c r="G89" s="102"/>
      <c r="H89" s="102"/>
      <c r="I89" s="102"/>
      <c r="J89" s="6"/>
    </row>
    <row r="90" spans="1:10" x14ac:dyDescent="0.2">
      <c r="A90" s="6"/>
      <c r="B90" s="6"/>
      <c r="C90" s="6"/>
      <c r="D90" s="103" t="s">
        <v>17</v>
      </c>
      <c r="E90" s="103"/>
      <c r="F90" s="103"/>
      <c r="G90" s="103"/>
      <c r="H90" s="103"/>
      <c r="I90" s="103"/>
      <c r="J90" s="6"/>
    </row>
    <row r="91" spans="1:10" x14ac:dyDescent="0.2">
      <c r="A91" s="6"/>
      <c r="B91" s="6"/>
      <c r="C91" s="6"/>
      <c r="D91" s="6"/>
      <c r="E91" s="6"/>
      <c r="F91" s="6"/>
      <c r="G91" s="6"/>
      <c r="H91" s="6"/>
      <c r="I91" s="6"/>
      <c r="J91" s="6"/>
    </row>
    <row r="92" spans="1:10" x14ac:dyDescent="0.2">
      <c r="A92" s="6"/>
      <c r="B92" s="6"/>
      <c r="C92" s="6"/>
      <c r="D92" s="6"/>
      <c r="E92" s="6"/>
      <c r="F92" s="6"/>
      <c r="G92" s="6"/>
      <c r="H92" s="6"/>
      <c r="I92" s="6"/>
      <c r="J92" s="6"/>
    </row>
    <row r="93" spans="1:10" x14ac:dyDescent="0.2">
      <c r="A93" s="6"/>
      <c r="B93" s="6"/>
      <c r="C93" s="6"/>
      <c r="D93" s="6"/>
      <c r="E93" s="6"/>
      <c r="F93" s="6"/>
      <c r="G93" s="6"/>
      <c r="H93" s="6"/>
      <c r="I93" s="6"/>
      <c r="J93" s="6"/>
    </row>
    <row r="94" spans="1:10" x14ac:dyDescent="0.2">
      <c r="A94" s="6"/>
      <c r="B94" s="6"/>
      <c r="C94" s="6"/>
      <c r="D94" s="6"/>
      <c r="E94" s="18"/>
      <c r="F94" s="6"/>
      <c r="G94" s="6"/>
      <c r="H94" s="6"/>
      <c r="I94" s="6"/>
      <c r="J94" s="6"/>
    </row>
    <row r="95" spans="1:10" x14ac:dyDescent="0.2">
      <c r="A95" s="6"/>
      <c r="B95" s="6"/>
      <c r="C95" s="6"/>
      <c r="D95" s="6"/>
      <c r="E95" s="6"/>
      <c r="F95" s="6"/>
      <c r="G95" s="6"/>
      <c r="H95" s="6"/>
      <c r="I95" s="6"/>
      <c r="J95" s="6"/>
    </row>
    <row r="96" spans="1:10" x14ac:dyDescent="0.2">
      <c r="A96" s="6"/>
      <c r="B96" s="6"/>
      <c r="C96" s="6"/>
      <c r="D96" s="6"/>
      <c r="E96" s="6"/>
      <c r="F96" s="6"/>
      <c r="G96" s="6"/>
      <c r="H96" s="6"/>
      <c r="I96" s="6"/>
      <c r="J96" s="6"/>
    </row>
    <row r="97" spans="1:10" x14ac:dyDescent="0.2">
      <c r="A97" s="6"/>
      <c r="B97" s="6"/>
      <c r="C97" s="6"/>
      <c r="D97" s="6"/>
      <c r="E97" s="6"/>
      <c r="F97" s="6"/>
      <c r="G97" s="6"/>
      <c r="H97" s="6"/>
      <c r="I97" s="6"/>
      <c r="J97" s="6"/>
    </row>
    <row r="98" spans="1:10" x14ac:dyDescent="0.2">
      <c r="A98" s="6"/>
      <c r="B98" s="6"/>
      <c r="C98" s="6"/>
      <c r="D98" s="6"/>
      <c r="E98" s="6"/>
      <c r="F98" s="6"/>
      <c r="G98" s="6"/>
      <c r="H98" s="6"/>
      <c r="I98" s="6"/>
      <c r="J98" s="6"/>
    </row>
    <row r="99" spans="1:10" x14ac:dyDescent="0.2">
      <c r="A99" s="6"/>
      <c r="B99" s="6"/>
      <c r="C99" s="6"/>
      <c r="D99" s="6"/>
      <c r="E99" s="6"/>
      <c r="F99" s="6"/>
      <c r="G99" s="6"/>
      <c r="H99" s="6"/>
      <c r="I99" s="6"/>
      <c r="J99" s="6"/>
    </row>
    <row r="100" spans="1:10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</row>
    <row r="101" spans="1:10" x14ac:dyDescent="0.2">
      <c r="A101" s="6"/>
      <c r="B101" s="6"/>
      <c r="C101" s="6"/>
      <c r="D101" s="6"/>
      <c r="E101" s="6"/>
      <c r="F101" s="6"/>
      <c r="G101" s="6"/>
      <c r="H101" s="6"/>
      <c r="I101" s="6"/>
      <c r="J101" s="6"/>
    </row>
    <row r="102" spans="1:10" x14ac:dyDescent="0.2">
      <c r="A102" s="6"/>
      <c r="B102" s="6"/>
      <c r="C102" s="6"/>
      <c r="D102" s="6"/>
      <c r="E102" s="6"/>
      <c r="F102" s="6"/>
      <c r="G102" s="6"/>
      <c r="H102" s="6"/>
      <c r="I102" s="6"/>
      <c r="J102" s="6"/>
    </row>
    <row r="108" spans="1:10" x14ac:dyDescent="0.2">
      <c r="A108" s="6"/>
      <c r="B108" s="6"/>
      <c r="C108" s="6"/>
      <c r="D108" s="6"/>
      <c r="E108" s="6"/>
      <c r="F108" s="6"/>
      <c r="G108" s="6"/>
      <c r="H108" s="6"/>
      <c r="I108" s="6"/>
      <c r="J108" s="6"/>
    </row>
    <row r="109" spans="1:10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</row>
    <row r="110" spans="1:10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</row>
    <row r="111" spans="1:10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</row>
    <row r="112" spans="1:10" x14ac:dyDescent="0.2">
      <c r="A112" s="6"/>
      <c r="B112" s="6"/>
      <c r="C112" s="6"/>
      <c r="D112" s="6"/>
      <c r="E112" s="6"/>
      <c r="F112" s="6"/>
      <c r="G112" s="6"/>
      <c r="H112" s="6"/>
      <c r="I112" s="6"/>
      <c r="J112" s="6"/>
    </row>
    <row r="113" spans="1:10" x14ac:dyDescent="0.2">
      <c r="A113" s="6"/>
      <c r="B113" s="6"/>
      <c r="C113" s="6"/>
      <c r="D113" s="6"/>
      <c r="E113" s="6"/>
      <c r="F113" s="6"/>
      <c r="G113" s="6"/>
      <c r="H113" s="6"/>
      <c r="I113" s="6"/>
      <c r="J113" s="6"/>
    </row>
    <row r="114" spans="1:10" x14ac:dyDescent="0.2">
      <c r="A114" s="6"/>
      <c r="B114" s="6"/>
      <c r="C114" s="6"/>
      <c r="D114" s="6"/>
      <c r="E114" s="6"/>
      <c r="F114" s="6"/>
      <c r="G114" s="6"/>
      <c r="H114" s="6"/>
      <c r="I114" s="6"/>
      <c r="J114" s="6"/>
    </row>
    <row r="115" spans="1:10" x14ac:dyDescent="0.2">
      <c r="A115" s="104" t="s">
        <v>24</v>
      </c>
      <c r="B115" s="105"/>
      <c r="C115" s="105"/>
      <c r="D115" s="105"/>
      <c r="E115" s="105"/>
      <c r="F115" s="105"/>
      <c r="G115" s="105"/>
      <c r="H115" s="105"/>
      <c r="I115" s="105"/>
      <c r="J115" s="106"/>
    </row>
    <row r="116" spans="1:10" x14ac:dyDescent="0.2">
      <c r="A116" s="89" t="s">
        <v>25</v>
      </c>
      <c r="B116" s="90"/>
      <c r="C116" s="90"/>
      <c r="D116" s="91"/>
      <c r="E116" s="91"/>
      <c r="F116" s="91"/>
      <c r="G116" s="91"/>
      <c r="H116" s="91"/>
      <c r="I116" s="91"/>
      <c r="J116" s="92"/>
    </row>
    <row r="117" spans="1:10" x14ac:dyDescent="0.2">
      <c r="A117" s="93" t="s">
        <v>27</v>
      </c>
      <c r="B117" s="94"/>
      <c r="C117" s="94"/>
      <c r="D117" s="95"/>
      <c r="E117" s="95"/>
      <c r="F117" s="95"/>
      <c r="G117" s="95"/>
      <c r="H117" s="95"/>
      <c r="I117" s="95"/>
      <c r="J117" s="96"/>
    </row>
    <row r="118" spans="1:10" x14ac:dyDescent="0.2">
      <c r="A118" s="97" t="s">
        <v>26</v>
      </c>
      <c r="B118" s="98"/>
      <c r="C118" s="98"/>
      <c r="D118" s="99"/>
      <c r="E118" s="99"/>
      <c r="F118" s="99"/>
      <c r="G118" s="99"/>
      <c r="H118" s="99"/>
      <c r="I118" s="99"/>
      <c r="J118" s="100"/>
    </row>
    <row r="119" spans="1:10" x14ac:dyDescent="0.2">
      <c r="A119" s="6"/>
      <c r="B119" s="6"/>
      <c r="C119" s="6"/>
      <c r="D119" s="6"/>
      <c r="E119" s="6"/>
      <c r="F119" s="6"/>
      <c r="G119" s="6"/>
      <c r="H119" s="6"/>
      <c r="I119" s="6"/>
      <c r="J119" s="6"/>
    </row>
    <row r="120" spans="1:10" x14ac:dyDescent="0.2">
      <c r="A120" s="6"/>
      <c r="B120" s="6"/>
      <c r="C120" s="6"/>
      <c r="D120" s="6"/>
      <c r="E120" s="6"/>
      <c r="F120" s="6"/>
      <c r="G120" s="6"/>
      <c r="H120" s="6"/>
      <c r="I120" s="6"/>
      <c r="J120" s="6"/>
    </row>
    <row r="121" spans="1:10" x14ac:dyDescent="0.2">
      <c r="A121" s="6"/>
      <c r="B121" s="6"/>
      <c r="C121" s="6"/>
      <c r="D121" s="6"/>
      <c r="E121" s="6"/>
      <c r="F121" s="6"/>
      <c r="G121" s="6"/>
      <c r="H121" s="6"/>
      <c r="I121" s="6"/>
      <c r="J121" s="6"/>
    </row>
    <row r="122" spans="1:10" x14ac:dyDescent="0.2">
      <c r="A122" s="6"/>
      <c r="B122" s="6"/>
      <c r="C122" s="6"/>
      <c r="D122" s="6"/>
      <c r="E122" s="6"/>
      <c r="F122" s="6"/>
      <c r="G122" s="6"/>
      <c r="H122" s="6"/>
      <c r="I122" s="6"/>
      <c r="J122" s="6"/>
    </row>
    <row r="123" spans="1:10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</row>
    <row r="124" spans="1:10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</row>
    <row r="125" spans="1:10" x14ac:dyDescent="0.2">
      <c r="A125" s="6"/>
      <c r="B125" s="6"/>
      <c r="C125" s="6"/>
      <c r="D125" s="6"/>
      <c r="E125" s="6"/>
      <c r="F125" s="6"/>
      <c r="G125" s="6"/>
      <c r="H125" s="6"/>
      <c r="I125" s="6"/>
      <c r="J125" s="6"/>
    </row>
    <row r="126" spans="1:10" x14ac:dyDescent="0.2">
      <c r="A126" s="6"/>
      <c r="B126" s="6"/>
      <c r="C126" s="6"/>
      <c r="D126" s="6"/>
      <c r="E126" s="6"/>
      <c r="F126" s="6"/>
      <c r="G126" s="6"/>
      <c r="H126" s="6"/>
      <c r="I126" s="6"/>
      <c r="J126" s="6"/>
    </row>
    <row r="127" spans="1:10" x14ac:dyDescent="0.2">
      <c r="A127" s="6"/>
      <c r="B127" s="6"/>
      <c r="C127" s="6"/>
      <c r="D127" s="6"/>
      <c r="E127" s="6"/>
      <c r="F127" s="6"/>
      <c r="G127" s="6"/>
      <c r="H127" s="6"/>
      <c r="I127" s="6"/>
      <c r="J127" s="6"/>
    </row>
    <row r="128" spans="1:10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</row>
    <row r="129" spans="1:10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</row>
    <row r="130" spans="1:10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</row>
    <row r="131" spans="1:10" x14ac:dyDescent="0.2">
      <c r="A131" s="6"/>
      <c r="B131" s="6"/>
      <c r="C131" s="6"/>
      <c r="D131" s="6"/>
      <c r="E131" s="6"/>
      <c r="F131" s="6"/>
      <c r="G131" s="6"/>
      <c r="H131" s="6"/>
      <c r="I131" s="6"/>
      <c r="J131" s="6"/>
    </row>
    <row r="132" spans="1:10" x14ac:dyDescent="0.2">
      <c r="A132" s="6"/>
      <c r="B132" s="6"/>
      <c r="C132" s="6"/>
      <c r="D132" s="6"/>
      <c r="E132" s="6"/>
      <c r="F132" s="6"/>
      <c r="G132" s="6"/>
      <c r="H132" s="6"/>
      <c r="I132" s="6"/>
      <c r="J132" s="6"/>
    </row>
    <row r="133" spans="1:10" x14ac:dyDescent="0.2">
      <c r="A133" s="6"/>
      <c r="B133" s="6"/>
      <c r="C133" s="6"/>
      <c r="D133" s="6"/>
      <c r="E133" s="6"/>
      <c r="F133" s="6"/>
      <c r="G133" s="6"/>
      <c r="H133" s="6"/>
      <c r="I133" s="6"/>
      <c r="J133" s="6"/>
    </row>
    <row r="134" spans="1:10" x14ac:dyDescent="0.2">
      <c r="A134" s="6"/>
      <c r="B134" s="6"/>
      <c r="C134" s="6"/>
      <c r="D134" s="6"/>
      <c r="E134" s="6"/>
      <c r="F134" s="6"/>
      <c r="G134" s="6"/>
      <c r="H134" s="6"/>
      <c r="I134" s="6"/>
      <c r="J134" s="6"/>
    </row>
    <row r="135" spans="1:10" x14ac:dyDescent="0.2">
      <c r="A135" s="6"/>
      <c r="B135" s="6"/>
      <c r="C135" s="6"/>
      <c r="D135" s="6"/>
      <c r="E135" s="6"/>
      <c r="F135" s="6"/>
      <c r="G135" s="6"/>
      <c r="H135" s="6"/>
      <c r="I135" s="6"/>
      <c r="J135" s="6"/>
    </row>
    <row r="136" spans="1:10" x14ac:dyDescent="0.2">
      <c r="A136" s="6"/>
      <c r="B136" s="6"/>
      <c r="C136" s="6"/>
      <c r="D136" s="6"/>
      <c r="E136" s="6"/>
      <c r="F136" s="6"/>
      <c r="G136" s="6"/>
      <c r="H136" s="6"/>
      <c r="I136" s="6"/>
      <c r="J136" s="6"/>
    </row>
    <row r="137" spans="1:10" x14ac:dyDescent="0.2">
      <c r="A137" s="6"/>
      <c r="B137" s="6"/>
      <c r="C137" s="6"/>
      <c r="D137" s="6"/>
      <c r="E137" s="6"/>
      <c r="F137" s="6"/>
      <c r="G137" s="6"/>
      <c r="H137" s="6"/>
      <c r="I137" s="6"/>
      <c r="J137" s="6"/>
    </row>
    <row r="138" spans="1:10" x14ac:dyDescent="0.2">
      <c r="A138" s="6"/>
      <c r="B138" s="6"/>
      <c r="C138" s="6"/>
      <c r="D138" s="6"/>
      <c r="E138" s="6"/>
      <c r="F138" s="6"/>
      <c r="G138" s="6"/>
      <c r="H138" s="6"/>
      <c r="I138" s="6"/>
      <c r="J138" s="6"/>
    </row>
    <row r="139" spans="1:10" x14ac:dyDescent="0.2">
      <c r="A139" s="6"/>
      <c r="B139" s="6"/>
      <c r="C139" s="6"/>
      <c r="D139" s="6"/>
      <c r="E139" s="6"/>
      <c r="F139" s="6"/>
      <c r="G139" s="6"/>
      <c r="H139" s="6"/>
      <c r="I139" s="6"/>
      <c r="J139" s="6"/>
    </row>
    <row r="140" spans="1:10" x14ac:dyDescent="0.2">
      <c r="A140" s="6"/>
      <c r="B140" s="6"/>
      <c r="C140" s="6"/>
      <c r="D140" s="6"/>
      <c r="E140" s="6"/>
      <c r="F140" s="6"/>
      <c r="G140" s="6"/>
      <c r="H140" s="6"/>
      <c r="I140" s="6"/>
      <c r="J140" s="6"/>
    </row>
    <row r="141" spans="1:10" x14ac:dyDescent="0.2">
      <c r="A141" s="6"/>
      <c r="B141" s="6"/>
      <c r="C141" s="6"/>
      <c r="D141" s="6"/>
      <c r="E141" s="6"/>
      <c r="F141" s="6"/>
      <c r="G141" s="6"/>
      <c r="H141" s="6"/>
      <c r="I141" s="6"/>
      <c r="J141" s="6"/>
    </row>
    <row r="142" spans="1:10" x14ac:dyDescent="0.2">
      <c r="A142" s="6"/>
      <c r="B142" s="6"/>
      <c r="C142" s="6"/>
      <c r="D142" s="6"/>
      <c r="E142" s="6"/>
      <c r="F142" s="6"/>
      <c r="G142" s="6"/>
      <c r="H142" s="6"/>
      <c r="I142" s="6"/>
      <c r="J142" s="6"/>
    </row>
    <row r="143" spans="1:10" x14ac:dyDescent="0.2">
      <c r="A143" s="6"/>
      <c r="B143" s="6"/>
      <c r="C143" s="6"/>
      <c r="D143" s="6"/>
      <c r="E143" s="6"/>
      <c r="F143" s="6"/>
      <c r="G143" s="6"/>
      <c r="H143" s="6"/>
      <c r="I143" s="6"/>
      <c r="J143" s="6"/>
    </row>
    <row r="144" spans="1:10" x14ac:dyDescent="0.2">
      <c r="A144" s="6"/>
      <c r="B144" s="6"/>
      <c r="C144" s="6"/>
      <c r="D144" s="6"/>
      <c r="E144" s="6"/>
      <c r="F144" s="6"/>
      <c r="G144" s="6"/>
      <c r="H144" s="6"/>
      <c r="I144" s="6"/>
      <c r="J144" s="6"/>
    </row>
    <row r="145" spans="1:10" x14ac:dyDescent="0.2">
      <c r="A145" s="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x14ac:dyDescent="0.2">
      <c r="A146" s="6"/>
      <c r="B146" s="6"/>
      <c r="C146" s="6"/>
      <c r="D146" s="6"/>
      <c r="E146" s="6"/>
      <c r="F146" s="6"/>
      <c r="G146" s="6"/>
      <c r="H146" s="6"/>
      <c r="I146" s="6"/>
      <c r="J146" s="6"/>
    </row>
    <row r="147" spans="1:10" x14ac:dyDescent="0.2">
      <c r="A147" s="6"/>
      <c r="B147" s="6"/>
      <c r="C147" s="6"/>
      <c r="D147" s="6"/>
      <c r="E147" s="6"/>
      <c r="F147" s="6"/>
      <c r="G147" s="6"/>
      <c r="H147" s="6"/>
      <c r="I147" s="6"/>
      <c r="J147" s="6"/>
    </row>
    <row r="148" spans="1:10" x14ac:dyDescent="0.2">
      <c r="A148" s="6"/>
      <c r="B148" s="6"/>
      <c r="C148" s="6"/>
      <c r="D148" s="6"/>
      <c r="E148" s="6"/>
      <c r="F148" s="6"/>
      <c r="G148" s="6"/>
      <c r="H148" s="6"/>
      <c r="I148" s="6"/>
      <c r="J148" s="6"/>
    </row>
    <row r="149" spans="1:10" x14ac:dyDescent="0.2">
      <c r="A149" s="6"/>
      <c r="B149" s="6"/>
      <c r="C149" s="6"/>
      <c r="D149" s="6"/>
      <c r="E149" s="6"/>
      <c r="F149" s="6"/>
      <c r="G149" s="6"/>
      <c r="H149" s="6"/>
      <c r="I149" s="6"/>
      <c r="J149" s="6"/>
    </row>
    <row r="150" spans="1:10" x14ac:dyDescent="0.2">
      <c r="A150" s="6"/>
      <c r="B150" s="6"/>
      <c r="C150" s="6"/>
      <c r="D150" s="6"/>
      <c r="E150" s="6"/>
      <c r="F150" s="6"/>
      <c r="G150" s="6"/>
      <c r="H150" s="6"/>
      <c r="I150" s="6"/>
      <c r="J150" s="6"/>
    </row>
    <row r="151" spans="1:10" x14ac:dyDescent="0.2">
      <c r="A151" s="6"/>
      <c r="B151" s="6"/>
      <c r="C151" s="6"/>
      <c r="D151" s="6"/>
      <c r="E151" s="6"/>
      <c r="F151" s="6"/>
      <c r="G151" s="6"/>
      <c r="H151" s="6"/>
      <c r="I151" s="6"/>
      <c r="J151" s="6"/>
    </row>
    <row r="152" spans="1:10" x14ac:dyDescent="0.2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 x14ac:dyDescent="0.2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 x14ac:dyDescent="0.2">
      <c r="A154" s="6"/>
      <c r="B154" s="6"/>
      <c r="C154" s="6"/>
      <c r="D154" s="6"/>
      <c r="E154" s="6"/>
      <c r="F154" s="6"/>
      <c r="G154" s="6"/>
      <c r="H154" s="6"/>
      <c r="I154" s="6"/>
      <c r="J154" s="6"/>
    </row>
    <row r="155" spans="1:10" x14ac:dyDescent="0.2">
      <c r="A155" s="6"/>
      <c r="B155" s="6"/>
      <c r="C155" s="6"/>
      <c r="D155" s="6"/>
      <c r="E155" s="6"/>
      <c r="F155" s="6"/>
      <c r="G155" s="6"/>
      <c r="H155" s="6"/>
      <c r="I155" s="6"/>
      <c r="J155" s="6"/>
    </row>
    <row r="156" spans="1:10" x14ac:dyDescent="0.2">
      <c r="A156" s="6"/>
      <c r="B156" s="6"/>
      <c r="C156" s="6"/>
      <c r="D156" s="6"/>
      <c r="E156" s="6"/>
      <c r="F156" s="6"/>
      <c r="G156" s="6"/>
      <c r="H156" s="6"/>
      <c r="I156" s="6"/>
      <c r="J156" s="6"/>
    </row>
    <row r="157" spans="1:10" x14ac:dyDescent="0.2">
      <c r="A157" s="6"/>
      <c r="B157" s="6"/>
      <c r="C157" s="6"/>
      <c r="D157" s="6"/>
      <c r="E157" s="6"/>
      <c r="F157" s="6"/>
      <c r="G157" s="6"/>
      <c r="H157" s="6"/>
      <c r="I157" s="6"/>
      <c r="J157" s="6"/>
    </row>
    <row r="158" spans="1:10" x14ac:dyDescent="0.2">
      <c r="A158" s="6"/>
      <c r="B158" s="6"/>
      <c r="C158" s="6"/>
      <c r="D158" s="6"/>
      <c r="E158" s="6"/>
      <c r="F158" s="6"/>
      <c r="G158" s="6"/>
      <c r="H158" s="6"/>
      <c r="I158" s="6"/>
      <c r="J158" s="6"/>
    </row>
    <row r="159" spans="1:10" x14ac:dyDescent="0.2">
      <c r="A159" s="6"/>
      <c r="B159" s="6"/>
      <c r="C159" s="6"/>
      <c r="D159" s="6"/>
      <c r="E159" s="6"/>
      <c r="F159" s="6"/>
      <c r="G159" s="6"/>
      <c r="H159" s="6"/>
      <c r="I159" s="6"/>
      <c r="J159" s="6"/>
    </row>
    <row r="160" spans="1:10" x14ac:dyDescent="0.2">
      <c r="A160" s="6"/>
      <c r="B160" s="6"/>
      <c r="C160" s="6"/>
      <c r="D160" s="6"/>
      <c r="E160" s="6"/>
      <c r="F160" s="6"/>
      <c r="G160" s="6"/>
      <c r="H160" s="6"/>
      <c r="I160" s="6"/>
      <c r="J160" s="6"/>
    </row>
    <row r="161" spans="1:10" x14ac:dyDescent="0.2">
      <c r="A161" s="6"/>
      <c r="B161" s="6"/>
      <c r="C161" s="6"/>
      <c r="D161" s="6"/>
      <c r="E161" s="6"/>
      <c r="F161" s="6"/>
      <c r="G161" s="6"/>
      <c r="H161" s="6"/>
      <c r="I161" s="6"/>
      <c r="J161" s="6"/>
    </row>
    <row r="162" spans="1:10" x14ac:dyDescent="0.2">
      <c r="A162" s="6"/>
      <c r="B162" s="6"/>
      <c r="C162" s="6"/>
      <c r="D162" s="6"/>
      <c r="E162" s="6"/>
      <c r="F162" s="6"/>
      <c r="G162" s="6"/>
      <c r="H162" s="6"/>
      <c r="I162" s="6"/>
      <c r="J162" s="6"/>
    </row>
    <row r="163" spans="1:10" x14ac:dyDescent="0.2">
      <c r="A163" s="6"/>
      <c r="B163" s="6"/>
      <c r="C163" s="6"/>
      <c r="D163" s="6"/>
      <c r="E163" s="6"/>
      <c r="F163" s="6"/>
      <c r="G163" s="6"/>
      <c r="H163" s="6"/>
      <c r="I163" s="6"/>
      <c r="J163" s="6"/>
    </row>
    <row r="164" spans="1:10" x14ac:dyDescent="0.2">
      <c r="A164" s="6"/>
      <c r="B164" s="6"/>
      <c r="C164" s="6"/>
      <c r="D164" s="6"/>
      <c r="E164" s="6"/>
      <c r="F164" s="6"/>
      <c r="G164" s="6"/>
      <c r="H164" s="6"/>
      <c r="I164" s="6"/>
      <c r="J164" s="6"/>
    </row>
    <row r="165" spans="1:10" x14ac:dyDescent="0.2">
      <c r="A165" s="6"/>
      <c r="B165" s="6"/>
      <c r="C165" s="6"/>
      <c r="D165" s="6"/>
      <c r="E165" s="6"/>
      <c r="F165" s="6"/>
      <c r="G165" s="6"/>
      <c r="H165" s="6"/>
      <c r="I165" s="6"/>
      <c r="J165" s="6"/>
    </row>
    <row r="166" spans="1:10" x14ac:dyDescent="0.2">
      <c r="A166" s="6"/>
      <c r="B166" s="6"/>
      <c r="C166" s="6"/>
      <c r="D166" s="6"/>
      <c r="E166" s="6"/>
      <c r="F166" s="6"/>
      <c r="G166" s="6"/>
      <c r="H166" s="6"/>
      <c r="I166" s="6"/>
      <c r="J166" s="6"/>
    </row>
    <row r="167" spans="1:10" x14ac:dyDescent="0.2">
      <c r="A167" s="6"/>
      <c r="B167" s="6"/>
      <c r="C167" s="6"/>
      <c r="D167" s="6"/>
      <c r="E167" s="6"/>
      <c r="F167" s="6"/>
      <c r="G167" s="6"/>
      <c r="H167" s="6"/>
      <c r="I167" s="6"/>
      <c r="J167" s="6"/>
    </row>
    <row r="168" spans="1:10" x14ac:dyDescent="0.2">
      <c r="A168" s="6"/>
      <c r="B168" s="6"/>
      <c r="C168" s="6"/>
      <c r="D168" s="6"/>
      <c r="E168" s="6"/>
      <c r="F168" s="6"/>
      <c r="G168" s="6"/>
      <c r="H168" s="6"/>
      <c r="I168" s="6"/>
      <c r="J168" s="6"/>
    </row>
    <row r="169" spans="1:10" x14ac:dyDescent="0.2">
      <c r="A169" s="6"/>
      <c r="B169" s="6"/>
      <c r="C169" s="6"/>
      <c r="D169" s="6"/>
      <c r="E169" s="6"/>
      <c r="F169" s="6"/>
      <c r="G169" s="6"/>
      <c r="H169" s="6"/>
      <c r="I169" s="6"/>
      <c r="J169" s="6"/>
    </row>
    <row r="170" spans="1:10" x14ac:dyDescent="0.2">
      <c r="A170" s="6"/>
      <c r="B170" s="6"/>
      <c r="C170" s="6"/>
      <c r="D170" s="6"/>
      <c r="E170" s="6"/>
      <c r="F170" s="6"/>
      <c r="G170" s="6"/>
      <c r="H170" s="6"/>
      <c r="I170" s="6"/>
      <c r="J170" s="6"/>
    </row>
    <row r="171" spans="1:10" x14ac:dyDescent="0.2">
      <c r="A171" s="6"/>
      <c r="B171" s="6"/>
      <c r="C171" s="6"/>
      <c r="D171" s="6"/>
      <c r="E171" s="6"/>
      <c r="F171" s="6"/>
      <c r="G171" s="6"/>
      <c r="H171" s="6"/>
      <c r="I171" s="6"/>
      <c r="J171" s="6"/>
    </row>
    <row r="172" spans="1:10" x14ac:dyDescent="0.2">
      <c r="A172" s="6"/>
      <c r="B172" s="6"/>
      <c r="C172" s="6"/>
      <c r="D172" s="6"/>
      <c r="E172" s="6"/>
      <c r="F172" s="6"/>
      <c r="G172" s="6"/>
      <c r="H172" s="6"/>
      <c r="I172" s="6"/>
      <c r="J172" s="6"/>
    </row>
    <row r="173" spans="1:10" x14ac:dyDescent="0.2">
      <c r="A173" s="6"/>
      <c r="B173" s="6"/>
      <c r="C173" s="6"/>
      <c r="D173" s="6"/>
      <c r="E173" s="6"/>
      <c r="F173" s="6"/>
      <c r="G173" s="6"/>
      <c r="H173" s="6"/>
      <c r="I173" s="6"/>
      <c r="J173" s="6"/>
    </row>
    <row r="174" spans="1:10" x14ac:dyDescent="0.2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x14ac:dyDescent="0.2">
      <c r="A175" s="6"/>
      <c r="B175" s="6"/>
      <c r="C175" s="6"/>
      <c r="D175" s="6"/>
      <c r="E175" s="6"/>
      <c r="F175" s="6"/>
      <c r="G175" s="6"/>
      <c r="H175" s="6"/>
      <c r="I175" s="6"/>
      <c r="J175" s="6"/>
    </row>
    <row r="176" spans="1:10" x14ac:dyDescent="0.2">
      <c r="A176" s="6"/>
      <c r="B176" s="6"/>
      <c r="C176" s="6"/>
      <c r="D176" s="6"/>
      <c r="E176" s="6"/>
      <c r="F176" s="6"/>
      <c r="G176" s="6"/>
      <c r="H176" s="6"/>
      <c r="I176" s="6"/>
      <c r="J176" s="6"/>
    </row>
    <row r="177" spans="1:10" x14ac:dyDescent="0.2">
      <c r="A177" s="6"/>
      <c r="B177" s="6"/>
      <c r="C177" s="6"/>
      <c r="D177" s="6"/>
      <c r="E177" s="6"/>
      <c r="F177" s="6"/>
      <c r="G177" s="6"/>
      <c r="H177" s="6"/>
      <c r="I177" s="6"/>
      <c r="J177" s="6"/>
    </row>
    <row r="178" spans="1:10" x14ac:dyDescent="0.2">
      <c r="A178" s="6"/>
      <c r="B178" s="6"/>
      <c r="C178" s="6"/>
      <c r="D178" s="6"/>
      <c r="E178" s="6"/>
      <c r="F178" s="6"/>
      <c r="G178" s="6"/>
      <c r="H178" s="6"/>
      <c r="I178" s="6"/>
      <c r="J178" s="6"/>
    </row>
    <row r="179" spans="1:10" x14ac:dyDescent="0.2">
      <c r="A179" s="6"/>
      <c r="B179" s="6"/>
      <c r="C179" s="6"/>
      <c r="D179" s="6"/>
      <c r="E179" s="6"/>
      <c r="F179" s="6"/>
      <c r="G179" s="6"/>
      <c r="H179" s="6"/>
      <c r="I179" s="6"/>
      <c r="J179" s="6"/>
    </row>
    <row r="180" spans="1:10" x14ac:dyDescent="0.2">
      <c r="A180" s="6"/>
      <c r="B180" s="6"/>
      <c r="C180" s="6"/>
      <c r="D180" s="6"/>
      <c r="E180" s="6"/>
      <c r="F180" s="6"/>
      <c r="G180" s="6"/>
      <c r="H180" s="6"/>
      <c r="I180" s="6"/>
      <c r="J180" s="6"/>
    </row>
    <row r="181" spans="1:10" x14ac:dyDescent="0.2">
      <c r="A181" s="6"/>
      <c r="B181" s="6"/>
      <c r="C181" s="6"/>
      <c r="D181" s="6"/>
      <c r="E181" s="6"/>
      <c r="F181" s="6"/>
      <c r="G181" s="6"/>
      <c r="H181" s="6"/>
      <c r="I181" s="6"/>
      <c r="J181" s="6"/>
    </row>
    <row r="182" spans="1:10" x14ac:dyDescent="0.2">
      <c r="A182" s="6"/>
      <c r="B182" s="6"/>
      <c r="C182" s="6"/>
      <c r="D182" s="6"/>
      <c r="E182" s="6"/>
      <c r="F182" s="6"/>
      <c r="G182" s="6"/>
      <c r="H182" s="6"/>
      <c r="I182" s="6"/>
      <c r="J182" s="6"/>
    </row>
    <row r="183" spans="1:10" x14ac:dyDescent="0.2">
      <c r="A183" s="6"/>
      <c r="B183" s="6"/>
      <c r="C183" s="6"/>
      <c r="D183" s="6"/>
      <c r="E183" s="6"/>
      <c r="F183" s="6"/>
      <c r="G183" s="6"/>
      <c r="H183" s="6"/>
      <c r="I183" s="6"/>
      <c r="J183" s="6"/>
    </row>
    <row r="184" spans="1:10" x14ac:dyDescent="0.2">
      <c r="A184" s="6"/>
      <c r="B184" s="6"/>
      <c r="C184" s="6"/>
      <c r="D184" s="6"/>
      <c r="E184" s="6"/>
      <c r="F184" s="6"/>
      <c r="G184" s="6"/>
      <c r="H184" s="6"/>
      <c r="I184" s="6"/>
      <c r="J184" s="6"/>
    </row>
    <row r="185" spans="1:10" x14ac:dyDescent="0.2">
      <c r="A185" s="6"/>
      <c r="B185" s="6"/>
      <c r="C185" s="6"/>
      <c r="D185" s="6"/>
      <c r="E185" s="6"/>
      <c r="F185" s="6"/>
      <c r="G185" s="6"/>
      <c r="H185" s="6"/>
      <c r="I185" s="6"/>
      <c r="J185" s="6"/>
    </row>
  </sheetData>
  <sheetProtection algorithmName="SHA-512" hashValue="1V2xmO0xQ+z1qkVzw26lKw5JITYNDnq52tnlNQZnKVD+gAHiZwXQNjzvgH3NXsiyW3G1ol5c3tQg7JMYFwZPKg==" saltValue="1jPW8jzO+MlmZw8e9GTEYg==" spinCount="100000" sheet="1" objects="1" scenarios="1" selectLockedCells="1"/>
  <dataConsolidate/>
  <mergeCells count="121">
    <mergeCell ref="A116:J116"/>
    <mergeCell ref="A117:J117"/>
    <mergeCell ref="A118:J118"/>
    <mergeCell ref="C80:D80"/>
    <mergeCell ref="H80:J80"/>
    <mergeCell ref="D83:I83"/>
    <mergeCell ref="D89:I89"/>
    <mergeCell ref="D90:I90"/>
    <mergeCell ref="A115:J115"/>
    <mergeCell ref="A64:J64"/>
    <mergeCell ref="A68:J68"/>
    <mergeCell ref="A70:J70"/>
    <mergeCell ref="A74:J74"/>
    <mergeCell ref="A76:J76"/>
    <mergeCell ref="C77:I77"/>
    <mergeCell ref="C78:I78"/>
    <mergeCell ref="C79:D79"/>
    <mergeCell ref="H79:J79"/>
    <mergeCell ref="B57:C57"/>
    <mergeCell ref="G57:H57"/>
    <mergeCell ref="B58:C58"/>
    <mergeCell ref="G58:H58"/>
    <mergeCell ref="B59:C59"/>
    <mergeCell ref="G59:H59"/>
    <mergeCell ref="B60:C60"/>
    <mergeCell ref="G60:H60"/>
    <mergeCell ref="A62:I62"/>
    <mergeCell ref="B52:C52"/>
    <mergeCell ref="G52:H52"/>
    <mergeCell ref="B53:C53"/>
    <mergeCell ref="G53:H53"/>
    <mergeCell ref="B54:C54"/>
    <mergeCell ref="G54:H54"/>
    <mergeCell ref="B55:C55"/>
    <mergeCell ref="G55:H55"/>
    <mergeCell ref="B56:C56"/>
    <mergeCell ref="G56:H56"/>
    <mergeCell ref="B47:C47"/>
    <mergeCell ref="G47:H47"/>
    <mergeCell ref="B48:C48"/>
    <mergeCell ref="G48:H48"/>
    <mergeCell ref="B49:C49"/>
    <mergeCell ref="G49:H49"/>
    <mergeCell ref="B50:C50"/>
    <mergeCell ref="G50:H50"/>
    <mergeCell ref="B51:C51"/>
    <mergeCell ref="G51:H51"/>
    <mergeCell ref="B41:C41"/>
    <mergeCell ref="G41:H41"/>
    <mergeCell ref="B42:C42"/>
    <mergeCell ref="G42:H42"/>
    <mergeCell ref="B43:C43"/>
    <mergeCell ref="G43:H43"/>
    <mergeCell ref="B44:C44"/>
    <mergeCell ref="G44:H44"/>
    <mergeCell ref="B46:E46"/>
    <mergeCell ref="G46:J46"/>
    <mergeCell ref="B36:C36"/>
    <mergeCell ref="G36:H36"/>
    <mergeCell ref="B37:C37"/>
    <mergeCell ref="G37:H37"/>
    <mergeCell ref="B38:C38"/>
    <mergeCell ref="G38:H38"/>
    <mergeCell ref="B39:C39"/>
    <mergeCell ref="G39:H39"/>
    <mergeCell ref="B40:C40"/>
    <mergeCell ref="G40:H40"/>
    <mergeCell ref="B31:C31"/>
    <mergeCell ref="G31:H31"/>
    <mergeCell ref="B32:C32"/>
    <mergeCell ref="G32:H32"/>
    <mergeCell ref="B33:C33"/>
    <mergeCell ref="G33:H33"/>
    <mergeCell ref="B34:C34"/>
    <mergeCell ref="G34:H34"/>
    <mergeCell ref="B35:C35"/>
    <mergeCell ref="G35:H35"/>
    <mergeCell ref="B25:C25"/>
    <mergeCell ref="G25:H25"/>
    <mergeCell ref="B26:C26"/>
    <mergeCell ref="G26:H26"/>
    <mergeCell ref="B27:C27"/>
    <mergeCell ref="G27:H27"/>
    <mergeCell ref="B28:C28"/>
    <mergeCell ref="G28:H28"/>
    <mergeCell ref="B30:E30"/>
    <mergeCell ref="G30:J30"/>
    <mergeCell ref="B20:C20"/>
    <mergeCell ref="G20:H20"/>
    <mergeCell ref="B21:C21"/>
    <mergeCell ref="G21:H21"/>
    <mergeCell ref="B22:C22"/>
    <mergeCell ref="G22:H22"/>
    <mergeCell ref="B23:C23"/>
    <mergeCell ref="G23:H23"/>
    <mergeCell ref="B24:C24"/>
    <mergeCell ref="G24:H24"/>
    <mergeCell ref="B16:C16"/>
    <mergeCell ref="G16:H16"/>
    <mergeCell ref="B12:F12"/>
    <mergeCell ref="A10:J10"/>
    <mergeCell ref="B17:C17"/>
    <mergeCell ref="G17:H17"/>
    <mergeCell ref="B18:C18"/>
    <mergeCell ref="G18:H18"/>
    <mergeCell ref="B19:C19"/>
    <mergeCell ref="G19:H19"/>
    <mergeCell ref="A1:J1"/>
    <mergeCell ref="A3:J3"/>
    <mergeCell ref="C4:D4"/>
    <mergeCell ref="H4:I4"/>
    <mergeCell ref="B14:E14"/>
    <mergeCell ref="G14:J14"/>
    <mergeCell ref="B15:C15"/>
    <mergeCell ref="G15:H15"/>
    <mergeCell ref="C6:I6"/>
    <mergeCell ref="C7:I7"/>
    <mergeCell ref="C8:D8"/>
    <mergeCell ref="H8:J8"/>
    <mergeCell ref="E9:J9"/>
    <mergeCell ref="G12:I12"/>
  </mergeCells>
  <dataValidations xWindow="741" yWindow="498" count="19">
    <dataValidation type="decimal" allowBlank="1" showInputMessage="1" showErrorMessage="1" error="Valor inválido" sqref="G48:H59 B16:C27 G16:H27 B32:C43 G32:H43 B48:C59" xr:uid="{00000000-0002-0000-0000-000000000000}">
      <formula1>0</formula1>
      <formula2>100000000</formula2>
    </dataValidation>
    <dataValidation allowBlank="1" error="CPF inválido" prompt="Caso o contribuinte seja Pessoa Física, insira o CPF (somente números)" sqref="I5:J5" xr:uid="{00000000-0002-0000-0000-000001000000}"/>
    <dataValidation allowBlank="1" error="CNPJ inválido" prompt="Caso o contribuinte seja Pessoa Jurídica, insira o CNPJ (somente números)" sqref="D5:E5" xr:uid="{00000000-0002-0000-0000-000002000000}"/>
    <dataValidation allowBlank="1" showInputMessage="1" showErrorMessage="1" prompt="Insira o cargo/função (Sócio-administrador, Procurador, etc)" sqref="H80:H81" xr:uid="{00000000-0002-0000-0000-000003000000}"/>
    <dataValidation allowBlank="1" showInputMessage="1" showErrorMessage="1" prompt="Insira o e-mail do Representante Legal" sqref="H79" xr:uid="{00000000-0002-0000-0000-000004000000}"/>
    <dataValidation type="textLength" allowBlank="1" showInputMessage="1" showErrorMessage="1" error="Telefone inválido" prompt="Insira o telefone do Representante Legal" sqref="C79" xr:uid="{00000000-0002-0000-0000-000005000000}">
      <formula1>8</formula1>
      <formula2>13</formula2>
    </dataValidation>
    <dataValidation allowBlank="1" showInputMessage="1" showErrorMessage="1" prompt="Insira o endereço do Representante Legal" sqref="C78" xr:uid="{00000000-0002-0000-0000-000006000000}"/>
    <dataValidation allowBlank="1" showInputMessage="1" showErrorMessage="1" prompt="Insira o nome do Representante Legal" sqref="C77" xr:uid="{00000000-0002-0000-0000-000007000000}"/>
    <dataValidation type="whole" allowBlank="1" showInputMessage="1" showErrorMessage="1" error="Nº de parcelas inválido (permitido de 2 a 60 parcelas)" prompt="ATENÇÃO: preencha este campo SOMENTE caso deseje parcelamento_x000a_* Insira o número de parcelas (máx. 60 meses)" sqref="A72:A73 C72:C73 B73" xr:uid="{00000000-0002-0000-0000-000008000000}">
      <formula1>2</formula1>
      <formula2>60</formula2>
    </dataValidation>
    <dataValidation allowBlank="1" showInputMessage="1" showErrorMessage="1" prompt="Insira o e-mail" sqref="H8" xr:uid="{00000000-0002-0000-0000-000009000000}"/>
    <dataValidation type="textLength" allowBlank="1" showInputMessage="1" showErrorMessage="1" error="Telefone inválido" prompt="Insira o telefone" sqref="C8" xr:uid="{00000000-0002-0000-0000-00000A000000}">
      <formula1>8</formula1>
      <formula2>13</formula2>
    </dataValidation>
    <dataValidation allowBlank="1" showInputMessage="1" showErrorMessage="1" prompt="Insira o endereço completo" sqref="C7" xr:uid="{00000000-0002-0000-0000-00000B000000}"/>
    <dataValidation allowBlank="1" showInputMessage="1" showErrorMessage="1" prompt="Insira o Nome ou Razão Social" sqref="C6" xr:uid="{00000000-0002-0000-0000-00000C000000}"/>
    <dataValidation type="textLength" allowBlank="1" showInputMessage="1" showErrorMessage="1" prompt="Insira o CPF (somente números)" sqref="C81" xr:uid="{00000000-0002-0000-0000-00000D000000}">
      <formula1>11</formula1>
      <formula2>11</formula2>
    </dataValidation>
    <dataValidation operator="lessThan" allowBlank="1" showInputMessage="1" showErrorMessage="1" error="Valor inválido" sqref="D48:D59 D16:D27 I16:I27 D32:D43 I32:I43 I48:I59" xr:uid="{00000000-0002-0000-0000-00000E000000}"/>
    <dataValidation type="decimal" allowBlank="1" showInputMessage="1" showErrorMessage="1" error="Valor inválido" prompt="Insira a alíquota desejada até o limite legal de 5,0%_x000a_(somente números e vírgula)" sqref="J12" xr:uid="{00000000-0002-0000-0000-00000F000000}">
      <formula1>0.001</formula1>
      <formula2>0.05</formula2>
    </dataValidation>
    <dataValidation type="textLength" allowBlank="1" showInputMessage="1" showErrorMessage="1" error="CNPJ inválido" prompt="CNPJ do Requerente, se Pessoa Jurídica_x000a_(somente números)" sqref="C4:D4" xr:uid="{00000000-0002-0000-0000-000010000000}">
      <formula1>3</formula1>
      <formula2>14</formula2>
    </dataValidation>
    <dataValidation type="textLength" allowBlank="1" showInputMessage="1" showErrorMessage="1" error="CPF inválido" prompt="CPF do Requerente, se Pessoa Física_x000a_(somente números)" sqref="H4:I4" xr:uid="{00000000-0002-0000-0000-000011000000}">
      <formula1>3</formula1>
      <formula2>11</formula2>
    </dataValidation>
    <dataValidation type="textLength" allowBlank="1" showInputMessage="1" showErrorMessage="1" error="CPF inválido" prompt="CPF do Representante Legal_x000a_(somente números)" sqref="C80:D80" xr:uid="{00000000-0002-0000-0000-000012000000}">
      <formula1>3</formula1>
      <formula2>11</formula2>
    </dataValidation>
  </dataValidations>
  <printOptions horizontalCentered="1"/>
  <pageMargins left="0.70866141732283472" right="0.70866141732283472" top="0.55118110236220474" bottom="0.74803149606299213" header="0.31496062992125984" footer="0.51181102362204722"/>
  <pageSetup paperSize="9" scale="77" fitToHeight="0" orientation="portrait" r:id="rId1"/>
  <headerFooter>
    <oddFooter>&amp;RPágina &amp;P de &amp;N</oddFooter>
  </headerFooter>
  <rowBreaks count="1" manualBreakCount="1">
    <brk id="6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85"/>
  <sheetViews>
    <sheetView zoomScaleNormal="100" zoomScaleSheetLayoutView="100" workbookViewId="0">
      <selection activeCell="C4" sqref="C4:D4"/>
    </sheetView>
  </sheetViews>
  <sheetFormatPr defaultColWidth="9.140625" defaultRowHeight="12.75" x14ac:dyDescent="0.2"/>
  <cols>
    <col min="1" max="1" width="5.7109375" style="1" customWidth="1"/>
    <col min="2" max="3" width="9.7109375" style="1" customWidth="1"/>
    <col min="4" max="4" width="12.7109375" style="1" customWidth="1"/>
    <col min="5" max="5" width="17.7109375" style="1" customWidth="1"/>
    <col min="6" max="6" width="5.7109375" style="1" customWidth="1"/>
    <col min="7" max="8" width="9.7109375" style="1" customWidth="1"/>
    <col min="9" max="9" width="12.7109375" style="1" customWidth="1"/>
    <col min="10" max="10" width="17.7109375" style="1" customWidth="1"/>
    <col min="11" max="11" width="10.7109375" style="1" customWidth="1"/>
    <col min="12" max="16384" width="9.140625" style="1"/>
  </cols>
  <sheetData>
    <row r="1" spans="1:10" ht="56.25" customHeight="1" x14ac:dyDescent="0.25">
      <c r="A1" s="63" t="s">
        <v>63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ht="5.0999999999999996" customHeight="1" x14ac:dyDescent="0.2">
      <c r="E2" s="5"/>
      <c r="F2" s="5"/>
      <c r="G2" s="5"/>
      <c r="H2" s="5"/>
      <c r="I2" s="5"/>
    </row>
    <row r="3" spans="1:10" x14ac:dyDescent="0.2">
      <c r="A3" s="64" t="s">
        <v>22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ht="20.100000000000001" customHeight="1" x14ac:dyDescent="0.2">
      <c r="A4" s="3" t="s">
        <v>21</v>
      </c>
      <c r="C4" s="65"/>
      <c r="D4" s="65"/>
      <c r="E4" s="2"/>
      <c r="F4" s="25"/>
      <c r="H4" s="107"/>
      <c r="I4" s="107"/>
    </row>
    <row r="5" spans="1:10" s="32" customFormat="1" ht="5.0999999999999996" customHeight="1" x14ac:dyDescent="0.2">
      <c r="A5" s="49"/>
      <c r="B5" s="49"/>
      <c r="C5" s="49"/>
      <c r="D5" s="50"/>
      <c r="E5" s="50"/>
      <c r="F5" s="19"/>
      <c r="G5" s="19"/>
      <c r="H5" s="19"/>
      <c r="I5" s="51"/>
      <c r="J5" s="51"/>
    </row>
    <row r="6" spans="1:10" ht="15" customHeight="1" x14ac:dyDescent="0.2">
      <c r="A6" s="4" t="s">
        <v>6</v>
      </c>
      <c r="C6" s="72"/>
      <c r="D6" s="72"/>
      <c r="E6" s="72"/>
      <c r="F6" s="72"/>
      <c r="G6" s="72"/>
      <c r="H6" s="72"/>
      <c r="I6" s="72"/>
    </row>
    <row r="7" spans="1:10" ht="20.100000000000001" customHeight="1" x14ac:dyDescent="0.2">
      <c r="A7" s="3" t="s">
        <v>3</v>
      </c>
      <c r="C7" s="73"/>
      <c r="D7" s="73"/>
      <c r="E7" s="73"/>
      <c r="F7" s="73"/>
      <c r="G7" s="73"/>
      <c r="H7" s="73"/>
      <c r="I7" s="73"/>
    </row>
    <row r="8" spans="1:10" ht="20.100000000000001" customHeight="1" x14ac:dyDescent="0.2">
      <c r="A8" s="3" t="s">
        <v>4</v>
      </c>
      <c r="C8" s="73"/>
      <c r="D8" s="73"/>
      <c r="E8" s="2"/>
      <c r="F8" s="26" t="s">
        <v>5</v>
      </c>
      <c r="H8" s="72"/>
      <c r="I8" s="72"/>
      <c r="J8" s="72"/>
    </row>
    <row r="9" spans="1:10" ht="5.0999999999999996" customHeight="1" x14ac:dyDescent="0.2">
      <c r="A9" s="3"/>
      <c r="B9" s="3"/>
      <c r="C9" s="3"/>
      <c r="D9" s="2"/>
      <c r="E9" s="74"/>
      <c r="F9" s="74"/>
      <c r="G9" s="74"/>
      <c r="H9" s="74"/>
      <c r="I9" s="74"/>
      <c r="J9" s="74"/>
    </row>
    <row r="10" spans="1:10" s="32" customFormat="1" x14ac:dyDescent="0.2">
      <c r="A10" s="67" t="s">
        <v>7</v>
      </c>
      <c r="B10" s="68"/>
      <c r="C10" s="68"/>
      <c r="D10" s="68"/>
      <c r="E10" s="68"/>
      <c r="F10" s="68"/>
      <c r="G10" s="68"/>
      <c r="H10" s="68"/>
      <c r="I10" s="68"/>
      <c r="J10" s="69"/>
    </row>
    <row r="11" spans="1:10" s="34" customFormat="1" ht="5.0999999999999996" customHeight="1" x14ac:dyDescent="0.2">
      <c r="A11" s="33"/>
      <c r="B11" s="33"/>
      <c r="C11" s="33"/>
      <c r="D11" s="33"/>
      <c r="E11" s="33"/>
      <c r="F11" s="33"/>
      <c r="G11" s="33"/>
      <c r="H11" s="33"/>
      <c r="I11" s="33"/>
      <c r="J11" s="33"/>
    </row>
    <row r="12" spans="1:10" s="32" customFormat="1" x14ac:dyDescent="0.2">
      <c r="A12" s="35" t="s">
        <v>1</v>
      </c>
      <c r="B12" s="111" t="s">
        <v>45</v>
      </c>
      <c r="C12" s="112"/>
      <c r="D12" s="112"/>
      <c r="E12" s="112"/>
      <c r="F12" s="112"/>
      <c r="G12" s="36" t="s">
        <v>31</v>
      </c>
      <c r="H12" s="108" t="e">
        <f>IF(#REF!="X","= Quantidade de Sócios, Contadores e Técnicos em Contab.","= Quantidade de Profissionais Habilitados")</f>
        <v>#REF!</v>
      </c>
      <c r="I12" s="109"/>
      <c r="J12" s="110"/>
    </row>
    <row r="13" spans="1:10" s="32" customFormat="1" ht="5.0999999999999996" customHeight="1" x14ac:dyDescent="0.2">
      <c r="A13" s="37"/>
      <c r="B13" s="37"/>
      <c r="C13" s="37"/>
      <c r="D13" s="38"/>
      <c r="E13" s="37"/>
      <c r="F13" s="39"/>
      <c r="G13" s="39"/>
      <c r="H13" s="39"/>
      <c r="I13" s="37"/>
      <c r="J13" s="39"/>
    </row>
    <row r="14" spans="1:10" s="32" customFormat="1" x14ac:dyDescent="0.2">
      <c r="A14" s="40" t="s">
        <v>2</v>
      </c>
      <c r="B14" s="67">
        <f ca="1">YEAR(TODAY())-5</f>
        <v>2020</v>
      </c>
      <c r="C14" s="68"/>
      <c r="D14" s="68"/>
      <c r="E14" s="69"/>
      <c r="F14" s="40" t="s">
        <v>2</v>
      </c>
      <c r="G14" s="67">
        <f ca="1">YEAR(TODAY())-4</f>
        <v>2021</v>
      </c>
      <c r="H14" s="68"/>
      <c r="I14" s="68"/>
      <c r="J14" s="69"/>
    </row>
    <row r="15" spans="1:10" s="32" customFormat="1" x14ac:dyDescent="0.2">
      <c r="A15" s="41" t="s">
        <v>0</v>
      </c>
      <c r="B15" s="41" t="s">
        <v>28</v>
      </c>
      <c r="C15" s="41" t="s">
        <v>29</v>
      </c>
      <c r="D15" s="41" t="s">
        <v>31</v>
      </c>
      <c r="E15" s="41" t="s">
        <v>1</v>
      </c>
      <c r="F15" s="41" t="s">
        <v>0</v>
      </c>
      <c r="G15" s="41" t="s">
        <v>28</v>
      </c>
      <c r="H15" s="41" t="s">
        <v>29</v>
      </c>
      <c r="I15" s="41" t="s">
        <v>31</v>
      </c>
      <c r="J15" s="41" t="s">
        <v>1</v>
      </c>
    </row>
    <row r="16" spans="1:10" s="32" customFormat="1" x14ac:dyDescent="0.2">
      <c r="A16" s="42" t="s">
        <v>32</v>
      </c>
      <c r="B16" s="42" t="s">
        <v>46</v>
      </c>
      <c r="C16" s="43">
        <f ca="1">VLOOKUP(B14,'Valor UFM'!$A:$B,2,FALSE)</f>
        <v>4.2919999999999998</v>
      </c>
      <c r="D16" s="21"/>
      <c r="E16" s="44">
        <f ca="1">(LEFT(B16,2))*C16*D16</f>
        <v>0</v>
      </c>
      <c r="F16" s="42" t="s">
        <v>32</v>
      </c>
      <c r="G16" s="42" t="s">
        <v>46</v>
      </c>
      <c r="H16" s="43">
        <f ca="1">VLOOKUP(G14,'Valor UFM'!$A:$B,2,FALSE)</f>
        <v>4.4602000000000004</v>
      </c>
      <c r="I16" s="21"/>
      <c r="J16" s="44">
        <f ca="1">(LEFT(G16,2))*H16*I16</f>
        <v>0</v>
      </c>
    </row>
    <row r="17" spans="1:10" s="32" customFormat="1" x14ac:dyDescent="0.2">
      <c r="A17" s="42" t="s">
        <v>33</v>
      </c>
      <c r="B17" s="42" t="str">
        <f>B$16</f>
        <v>35 UFM</v>
      </c>
      <c r="C17" s="43">
        <f ca="1">C$16</f>
        <v>4.2919999999999998</v>
      </c>
      <c r="D17" s="21"/>
      <c r="E17" s="44">
        <f t="shared" ref="E17:E27" ca="1" si="0">(LEFT(B17,2))*C17*D17</f>
        <v>0</v>
      </c>
      <c r="F17" s="42" t="s">
        <v>33</v>
      </c>
      <c r="G17" s="42" t="str">
        <f>G$16</f>
        <v>35 UFM</v>
      </c>
      <c r="H17" s="43">
        <f ca="1">H$16</f>
        <v>4.4602000000000004</v>
      </c>
      <c r="I17" s="21"/>
      <c r="J17" s="44">
        <f t="shared" ref="J17:J27" ca="1" si="1">(LEFT(G17,2))*H17*I17</f>
        <v>0</v>
      </c>
    </row>
    <row r="18" spans="1:10" s="32" customFormat="1" x14ac:dyDescent="0.2">
      <c r="A18" s="42" t="s">
        <v>34</v>
      </c>
      <c r="B18" s="42" t="str">
        <f t="shared" ref="B18:C27" si="2">B$16</f>
        <v>35 UFM</v>
      </c>
      <c r="C18" s="43">
        <f t="shared" ca="1" si="2"/>
        <v>4.2919999999999998</v>
      </c>
      <c r="D18" s="21"/>
      <c r="E18" s="44">
        <f t="shared" ca="1" si="0"/>
        <v>0</v>
      </c>
      <c r="F18" s="42" t="s">
        <v>34</v>
      </c>
      <c r="G18" s="42" t="str">
        <f t="shared" ref="G18:H27" si="3">G$16</f>
        <v>35 UFM</v>
      </c>
      <c r="H18" s="43">
        <f t="shared" ca="1" si="3"/>
        <v>4.4602000000000004</v>
      </c>
      <c r="I18" s="21"/>
      <c r="J18" s="44">
        <f t="shared" ca="1" si="1"/>
        <v>0</v>
      </c>
    </row>
    <row r="19" spans="1:10" s="32" customFormat="1" x14ac:dyDescent="0.2">
      <c r="A19" s="42" t="s">
        <v>35</v>
      </c>
      <c r="B19" s="42" t="str">
        <f t="shared" si="2"/>
        <v>35 UFM</v>
      </c>
      <c r="C19" s="43">
        <f t="shared" ca="1" si="2"/>
        <v>4.2919999999999998</v>
      </c>
      <c r="D19" s="21"/>
      <c r="E19" s="44">
        <f t="shared" ca="1" si="0"/>
        <v>0</v>
      </c>
      <c r="F19" s="42" t="s">
        <v>35</v>
      </c>
      <c r="G19" s="42" t="str">
        <f t="shared" si="3"/>
        <v>35 UFM</v>
      </c>
      <c r="H19" s="43">
        <f t="shared" ca="1" si="3"/>
        <v>4.4602000000000004</v>
      </c>
      <c r="I19" s="21"/>
      <c r="J19" s="44">
        <f t="shared" ca="1" si="1"/>
        <v>0</v>
      </c>
    </row>
    <row r="20" spans="1:10" s="32" customFormat="1" x14ac:dyDescent="0.2">
      <c r="A20" s="42" t="s">
        <v>36</v>
      </c>
      <c r="B20" s="42" t="str">
        <f t="shared" si="2"/>
        <v>35 UFM</v>
      </c>
      <c r="C20" s="43">
        <f t="shared" ca="1" si="2"/>
        <v>4.2919999999999998</v>
      </c>
      <c r="D20" s="21"/>
      <c r="E20" s="44">
        <f t="shared" ca="1" si="0"/>
        <v>0</v>
      </c>
      <c r="F20" s="42" t="s">
        <v>36</v>
      </c>
      <c r="G20" s="42" t="str">
        <f t="shared" si="3"/>
        <v>35 UFM</v>
      </c>
      <c r="H20" s="43">
        <f t="shared" ca="1" si="3"/>
        <v>4.4602000000000004</v>
      </c>
      <c r="I20" s="21"/>
      <c r="J20" s="44">
        <f t="shared" ca="1" si="1"/>
        <v>0</v>
      </c>
    </row>
    <row r="21" spans="1:10" s="32" customFormat="1" x14ac:dyDescent="0.2">
      <c r="A21" s="42" t="s">
        <v>37</v>
      </c>
      <c r="B21" s="42" t="str">
        <f t="shared" si="2"/>
        <v>35 UFM</v>
      </c>
      <c r="C21" s="43">
        <f t="shared" ca="1" si="2"/>
        <v>4.2919999999999998</v>
      </c>
      <c r="D21" s="21"/>
      <c r="E21" s="44">
        <f t="shared" ca="1" si="0"/>
        <v>0</v>
      </c>
      <c r="F21" s="42" t="s">
        <v>37</v>
      </c>
      <c r="G21" s="42" t="str">
        <f t="shared" si="3"/>
        <v>35 UFM</v>
      </c>
      <c r="H21" s="43">
        <f t="shared" ca="1" si="3"/>
        <v>4.4602000000000004</v>
      </c>
      <c r="I21" s="21"/>
      <c r="J21" s="44">
        <f t="shared" ca="1" si="1"/>
        <v>0</v>
      </c>
    </row>
    <row r="22" spans="1:10" s="32" customFormat="1" x14ac:dyDescent="0.2">
      <c r="A22" s="42" t="s">
        <v>38</v>
      </c>
      <c r="B22" s="42" t="str">
        <f t="shared" si="2"/>
        <v>35 UFM</v>
      </c>
      <c r="C22" s="43">
        <f t="shared" ca="1" si="2"/>
        <v>4.2919999999999998</v>
      </c>
      <c r="D22" s="21"/>
      <c r="E22" s="44">
        <f t="shared" ca="1" si="0"/>
        <v>0</v>
      </c>
      <c r="F22" s="42" t="s">
        <v>38</v>
      </c>
      <c r="G22" s="42" t="str">
        <f t="shared" si="3"/>
        <v>35 UFM</v>
      </c>
      <c r="H22" s="43">
        <f t="shared" ca="1" si="3"/>
        <v>4.4602000000000004</v>
      </c>
      <c r="I22" s="21"/>
      <c r="J22" s="44">
        <f t="shared" ca="1" si="1"/>
        <v>0</v>
      </c>
    </row>
    <row r="23" spans="1:10" s="32" customFormat="1" x14ac:dyDescent="0.2">
      <c r="A23" s="42" t="s">
        <v>39</v>
      </c>
      <c r="B23" s="42" t="str">
        <f t="shared" si="2"/>
        <v>35 UFM</v>
      </c>
      <c r="C23" s="43">
        <f t="shared" ca="1" si="2"/>
        <v>4.2919999999999998</v>
      </c>
      <c r="D23" s="21"/>
      <c r="E23" s="44">
        <f t="shared" ca="1" si="0"/>
        <v>0</v>
      </c>
      <c r="F23" s="42" t="s">
        <v>39</v>
      </c>
      <c r="G23" s="42" t="str">
        <f t="shared" si="3"/>
        <v>35 UFM</v>
      </c>
      <c r="H23" s="43">
        <f t="shared" ca="1" si="3"/>
        <v>4.4602000000000004</v>
      </c>
      <c r="I23" s="21"/>
      <c r="J23" s="44">
        <f t="shared" ca="1" si="1"/>
        <v>0</v>
      </c>
    </row>
    <row r="24" spans="1:10" s="32" customFormat="1" x14ac:dyDescent="0.2">
      <c r="A24" s="42" t="s">
        <v>40</v>
      </c>
      <c r="B24" s="42" t="str">
        <f t="shared" si="2"/>
        <v>35 UFM</v>
      </c>
      <c r="C24" s="43">
        <f t="shared" ca="1" si="2"/>
        <v>4.2919999999999998</v>
      </c>
      <c r="D24" s="21"/>
      <c r="E24" s="44">
        <f t="shared" ca="1" si="0"/>
        <v>0</v>
      </c>
      <c r="F24" s="42" t="s">
        <v>40</v>
      </c>
      <c r="G24" s="42" t="str">
        <f t="shared" si="3"/>
        <v>35 UFM</v>
      </c>
      <c r="H24" s="43">
        <f t="shared" ca="1" si="3"/>
        <v>4.4602000000000004</v>
      </c>
      <c r="I24" s="21"/>
      <c r="J24" s="44">
        <f t="shared" ca="1" si="1"/>
        <v>0</v>
      </c>
    </row>
    <row r="25" spans="1:10" s="32" customFormat="1" x14ac:dyDescent="0.2">
      <c r="A25" s="42" t="s">
        <v>41</v>
      </c>
      <c r="B25" s="42" t="str">
        <f t="shared" si="2"/>
        <v>35 UFM</v>
      </c>
      <c r="C25" s="43">
        <f t="shared" ca="1" si="2"/>
        <v>4.2919999999999998</v>
      </c>
      <c r="D25" s="21"/>
      <c r="E25" s="44">
        <f t="shared" ca="1" si="0"/>
        <v>0</v>
      </c>
      <c r="F25" s="42" t="s">
        <v>41</v>
      </c>
      <c r="G25" s="42" t="str">
        <f t="shared" si="3"/>
        <v>35 UFM</v>
      </c>
      <c r="H25" s="43">
        <f t="shared" ca="1" si="3"/>
        <v>4.4602000000000004</v>
      </c>
      <c r="I25" s="21"/>
      <c r="J25" s="44">
        <f t="shared" ca="1" si="1"/>
        <v>0</v>
      </c>
    </row>
    <row r="26" spans="1:10" s="32" customFormat="1" x14ac:dyDescent="0.2">
      <c r="A26" s="42" t="s">
        <v>42</v>
      </c>
      <c r="B26" s="42" t="str">
        <f t="shared" si="2"/>
        <v>35 UFM</v>
      </c>
      <c r="C26" s="43">
        <f t="shared" ca="1" si="2"/>
        <v>4.2919999999999998</v>
      </c>
      <c r="D26" s="21"/>
      <c r="E26" s="44">
        <f t="shared" ca="1" si="0"/>
        <v>0</v>
      </c>
      <c r="F26" s="42" t="s">
        <v>42</v>
      </c>
      <c r="G26" s="42" t="str">
        <f t="shared" si="3"/>
        <v>35 UFM</v>
      </c>
      <c r="H26" s="43">
        <f t="shared" ca="1" si="3"/>
        <v>4.4602000000000004</v>
      </c>
      <c r="I26" s="21"/>
      <c r="J26" s="44">
        <f t="shared" ca="1" si="1"/>
        <v>0</v>
      </c>
    </row>
    <row r="27" spans="1:10" s="32" customFormat="1" x14ac:dyDescent="0.2">
      <c r="A27" s="42" t="s">
        <v>43</v>
      </c>
      <c r="B27" s="42" t="str">
        <f t="shared" si="2"/>
        <v>35 UFM</v>
      </c>
      <c r="C27" s="43">
        <f t="shared" ca="1" si="2"/>
        <v>4.2919999999999998</v>
      </c>
      <c r="D27" s="21"/>
      <c r="E27" s="44">
        <f t="shared" ca="1" si="0"/>
        <v>0</v>
      </c>
      <c r="F27" s="42" t="s">
        <v>43</v>
      </c>
      <c r="G27" s="42" t="str">
        <f t="shared" si="3"/>
        <v>35 UFM</v>
      </c>
      <c r="H27" s="43">
        <f t="shared" ca="1" si="3"/>
        <v>4.4602000000000004</v>
      </c>
      <c r="I27" s="21"/>
      <c r="J27" s="44">
        <f t="shared" ca="1" si="1"/>
        <v>0</v>
      </c>
    </row>
    <row r="28" spans="1:10" s="32" customFormat="1" x14ac:dyDescent="0.2">
      <c r="A28" s="67" t="s">
        <v>44</v>
      </c>
      <c r="B28" s="68"/>
      <c r="C28" s="69"/>
      <c r="D28" s="45" t="str">
        <f>IF(SUM(D16:D27)=0,"-",SUM(D16:D27))</f>
        <v>-</v>
      </c>
      <c r="E28" s="46">
        <f ca="1">SUM(E16:E27)</f>
        <v>0</v>
      </c>
      <c r="F28" s="67" t="s">
        <v>44</v>
      </c>
      <c r="G28" s="68"/>
      <c r="H28" s="69"/>
      <c r="I28" s="45" t="str">
        <f>IF(SUM(I16:I27)=0,"-",SUM(I16:I27))</f>
        <v>-</v>
      </c>
      <c r="J28" s="46">
        <f ca="1">SUM(J16:J27)</f>
        <v>0</v>
      </c>
    </row>
    <row r="29" spans="1:10" s="32" customFormat="1" ht="5.0999999999999996" customHeight="1" x14ac:dyDescent="0.2">
      <c r="A29" s="47"/>
      <c r="B29" s="47"/>
      <c r="C29" s="47"/>
      <c r="D29" s="48"/>
      <c r="E29" s="48"/>
      <c r="F29" s="48"/>
      <c r="G29" s="48"/>
      <c r="H29" s="48"/>
      <c r="I29" s="48"/>
      <c r="J29" s="48"/>
    </row>
    <row r="30" spans="1:10" s="32" customFormat="1" x14ac:dyDescent="0.2">
      <c r="A30" s="40" t="s">
        <v>2</v>
      </c>
      <c r="B30" s="67">
        <f ca="1">YEAR(TODAY())-3</f>
        <v>2022</v>
      </c>
      <c r="C30" s="68"/>
      <c r="D30" s="68"/>
      <c r="E30" s="69"/>
      <c r="F30" s="40" t="s">
        <v>2</v>
      </c>
      <c r="G30" s="67">
        <f ca="1">YEAR(TODAY())-2</f>
        <v>2023</v>
      </c>
      <c r="H30" s="68"/>
      <c r="I30" s="68"/>
      <c r="J30" s="69"/>
    </row>
    <row r="31" spans="1:10" s="32" customFormat="1" x14ac:dyDescent="0.2">
      <c r="A31" s="41" t="s">
        <v>0</v>
      </c>
      <c r="B31" s="41" t="s">
        <v>28</v>
      </c>
      <c r="C31" s="41" t="s">
        <v>29</v>
      </c>
      <c r="D31" s="41" t="s">
        <v>31</v>
      </c>
      <c r="E31" s="41" t="s">
        <v>1</v>
      </c>
      <c r="F31" s="41" t="s">
        <v>0</v>
      </c>
      <c r="G31" s="41" t="s">
        <v>28</v>
      </c>
      <c r="H31" s="41" t="s">
        <v>29</v>
      </c>
      <c r="I31" s="41" t="s">
        <v>31</v>
      </c>
      <c r="J31" s="41" t="s">
        <v>1</v>
      </c>
    </row>
    <row r="32" spans="1:10" s="32" customFormat="1" x14ac:dyDescent="0.2">
      <c r="A32" s="42" t="s">
        <v>32</v>
      </c>
      <c r="B32" s="42" t="s">
        <v>46</v>
      </c>
      <c r="C32" s="43">
        <f ca="1">VLOOKUP(B30,'Valor UFM'!$A:$B,2,FALSE)</f>
        <v>4.9362000000000004</v>
      </c>
      <c r="D32" s="21"/>
      <c r="E32" s="44">
        <f ca="1">(LEFT(B32,2))*C32*D32</f>
        <v>0</v>
      </c>
      <c r="F32" s="42" t="s">
        <v>32</v>
      </c>
      <c r="G32" s="42" t="s">
        <v>46</v>
      </c>
      <c r="H32" s="43">
        <f ca="1">VLOOKUP(G30,'Valor UFM'!$A:$B,2,FALSE)</f>
        <v>5.2556000000000003</v>
      </c>
      <c r="I32" s="21"/>
      <c r="J32" s="44">
        <f ca="1">(LEFT(G32,2))*H32*I32</f>
        <v>0</v>
      </c>
    </row>
    <row r="33" spans="1:10" s="32" customFormat="1" x14ac:dyDescent="0.2">
      <c r="A33" s="42" t="s">
        <v>33</v>
      </c>
      <c r="B33" s="42" t="str">
        <f>B$32</f>
        <v>35 UFM</v>
      </c>
      <c r="C33" s="43">
        <f ca="1">C$32</f>
        <v>4.9362000000000004</v>
      </c>
      <c r="D33" s="21"/>
      <c r="E33" s="44">
        <f t="shared" ref="E33:E43" ca="1" si="4">(LEFT(B33,2))*C33*D33</f>
        <v>0</v>
      </c>
      <c r="F33" s="42" t="s">
        <v>33</v>
      </c>
      <c r="G33" s="42" t="str">
        <f>G$32</f>
        <v>35 UFM</v>
      </c>
      <c r="H33" s="43">
        <f ca="1">H$32</f>
        <v>5.2556000000000003</v>
      </c>
      <c r="I33" s="21"/>
      <c r="J33" s="44">
        <f t="shared" ref="J33:J43" ca="1" si="5">(LEFT(G33,2))*H33*I33</f>
        <v>0</v>
      </c>
    </row>
    <row r="34" spans="1:10" s="32" customFormat="1" x14ac:dyDescent="0.2">
      <c r="A34" s="42" t="s">
        <v>34</v>
      </c>
      <c r="B34" s="42" t="str">
        <f t="shared" ref="B34:C43" si="6">B$32</f>
        <v>35 UFM</v>
      </c>
      <c r="C34" s="43">
        <f t="shared" ca="1" si="6"/>
        <v>4.9362000000000004</v>
      </c>
      <c r="D34" s="21"/>
      <c r="E34" s="44">
        <f t="shared" ca="1" si="4"/>
        <v>0</v>
      </c>
      <c r="F34" s="42" t="s">
        <v>34</v>
      </c>
      <c r="G34" s="42" t="str">
        <f t="shared" ref="G34:H43" si="7">G$32</f>
        <v>35 UFM</v>
      </c>
      <c r="H34" s="43">
        <f t="shared" ca="1" si="7"/>
        <v>5.2556000000000003</v>
      </c>
      <c r="I34" s="21"/>
      <c r="J34" s="44">
        <f t="shared" ca="1" si="5"/>
        <v>0</v>
      </c>
    </row>
    <row r="35" spans="1:10" s="32" customFormat="1" x14ac:dyDescent="0.2">
      <c r="A35" s="42" t="s">
        <v>35</v>
      </c>
      <c r="B35" s="42" t="str">
        <f t="shared" si="6"/>
        <v>35 UFM</v>
      </c>
      <c r="C35" s="43">
        <f t="shared" ca="1" si="6"/>
        <v>4.9362000000000004</v>
      </c>
      <c r="D35" s="21"/>
      <c r="E35" s="44">
        <f t="shared" ca="1" si="4"/>
        <v>0</v>
      </c>
      <c r="F35" s="42" t="s">
        <v>35</v>
      </c>
      <c r="G35" s="42" t="str">
        <f t="shared" si="7"/>
        <v>35 UFM</v>
      </c>
      <c r="H35" s="43">
        <f t="shared" ca="1" si="7"/>
        <v>5.2556000000000003</v>
      </c>
      <c r="I35" s="21"/>
      <c r="J35" s="44">
        <f t="shared" ca="1" si="5"/>
        <v>0</v>
      </c>
    </row>
    <row r="36" spans="1:10" s="32" customFormat="1" x14ac:dyDescent="0.2">
      <c r="A36" s="42" t="s">
        <v>36</v>
      </c>
      <c r="B36" s="42" t="str">
        <f t="shared" si="6"/>
        <v>35 UFM</v>
      </c>
      <c r="C36" s="43">
        <f t="shared" ca="1" si="6"/>
        <v>4.9362000000000004</v>
      </c>
      <c r="D36" s="21"/>
      <c r="E36" s="44">
        <f t="shared" ca="1" si="4"/>
        <v>0</v>
      </c>
      <c r="F36" s="42" t="s">
        <v>36</v>
      </c>
      <c r="G36" s="42" t="str">
        <f t="shared" si="7"/>
        <v>35 UFM</v>
      </c>
      <c r="H36" s="43">
        <f t="shared" ca="1" si="7"/>
        <v>5.2556000000000003</v>
      </c>
      <c r="I36" s="21"/>
      <c r="J36" s="44">
        <f t="shared" ca="1" si="5"/>
        <v>0</v>
      </c>
    </row>
    <row r="37" spans="1:10" s="32" customFormat="1" x14ac:dyDescent="0.2">
      <c r="A37" s="42" t="s">
        <v>37</v>
      </c>
      <c r="B37" s="42" t="str">
        <f t="shared" si="6"/>
        <v>35 UFM</v>
      </c>
      <c r="C37" s="43">
        <f t="shared" ca="1" si="6"/>
        <v>4.9362000000000004</v>
      </c>
      <c r="D37" s="21"/>
      <c r="E37" s="44">
        <f t="shared" ca="1" si="4"/>
        <v>0</v>
      </c>
      <c r="F37" s="42" t="s">
        <v>37</v>
      </c>
      <c r="G37" s="42" t="str">
        <f t="shared" si="7"/>
        <v>35 UFM</v>
      </c>
      <c r="H37" s="43">
        <f t="shared" ca="1" si="7"/>
        <v>5.2556000000000003</v>
      </c>
      <c r="I37" s="21"/>
      <c r="J37" s="44">
        <f t="shared" ca="1" si="5"/>
        <v>0</v>
      </c>
    </row>
    <row r="38" spans="1:10" s="32" customFormat="1" x14ac:dyDescent="0.2">
      <c r="A38" s="42" t="s">
        <v>38</v>
      </c>
      <c r="B38" s="42" t="str">
        <f t="shared" si="6"/>
        <v>35 UFM</v>
      </c>
      <c r="C38" s="43">
        <f t="shared" ca="1" si="6"/>
        <v>4.9362000000000004</v>
      </c>
      <c r="D38" s="21"/>
      <c r="E38" s="44">
        <f t="shared" ca="1" si="4"/>
        <v>0</v>
      </c>
      <c r="F38" s="42" t="s">
        <v>38</v>
      </c>
      <c r="G38" s="42" t="str">
        <f t="shared" si="7"/>
        <v>35 UFM</v>
      </c>
      <c r="H38" s="43">
        <f t="shared" ca="1" si="7"/>
        <v>5.2556000000000003</v>
      </c>
      <c r="I38" s="21"/>
      <c r="J38" s="44">
        <f t="shared" ca="1" si="5"/>
        <v>0</v>
      </c>
    </row>
    <row r="39" spans="1:10" s="32" customFormat="1" x14ac:dyDescent="0.2">
      <c r="A39" s="42" t="s">
        <v>39</v>
      </c>
      <c r="B39" s="42" t="str">
        <f t="shared" si="6"/>
        <v>35 UFM</v>
      </c>
      <c r="C39" s="43">
        <f t="shared" ca="1" si="6"/>
        <v>4.9362000000000004</v>
      </c>
      <c r="D39" s="21"/>
      <c r="E39" s="44">
        <f t="shared" ca="1" si="4"/>
        <v>0</v>
      </c>
      <c r="F39" s="42" t="s">
        <v>39</v>
      </c>
      <c r="G39" s="42" t="str">
        <f t="shared" si="7"/>
        <v>35 UFM</v>
      </c>
      <c r="H39" s="43">
        <f t="shared" ca="1" si="7"/>
        <v>5.2556000000000003</v>
      </c>
      <c r="I39" s="21"/>
      <c r="J39" s="44">
        <f t="shared" ca="1" si="5"/>
        <v>0</v>
      </c>
    </row>
    <row r="40" spans="1:10" s="32" customFormat="1" x14ac:dyDescent="0.2">
      <c r="A40" s="42" t="s">
        <v>40</v>
      </c>
      <c r="B40" s="42" t="str">
        <f t="shared" si="6"/>
        <v>35 UFM</v>
      </c>
      <c r="C40" s="43">
        <f t="shared" ca="1" si="6"/>
        <v>4.9362000000000004</v>
      </c>
      <c r="D40" s="21"/>
      <c r="E40" s="44">
        <f t="shared" ca="1" si="4"/>
        <v>0</v>
      </c>
      <c r="F40" s="42" t="s">
        <v>40</v>
      </c>
      <c r="G40" s="42" t="str">
        <f t="shared" si="7"/>
        <v>35 UFM</v>
      </c>
      <c r="H40" s="43">
        <f t="shared" ca="1" si="7"/>
        <v>5.2556000000000003</v>
      </c>
      <c r="I40" s="21"/>
      <c r="J40" s="44">
        <f t="shared" ca="1" si="5"/>
        <v>0</v>
      </c>
    </row>
    <row r="41" spans="1:10" s="32" customFormat="1" x14ac:dyDescent="0.2">
      <c r="A41" s="42" t="s">
        <v>41</v>
      </c>
      <c r="B41" s="42" t="str">
        <f t="shared" si="6"/>
        <v>35 UFM</v>
      </c>
      <c r="C41" s="43">
        <f t="shared" ca="1" si="6"/>
        <v>4.9362000000000004</v>
      </c>
      <c r="D41" s="21"/>
      <c r="E41" s="44">
        <f t="shared" ca="1" si="4"/>
        <v>0</v>
      </c>
      <c r="F41" s="42" t="s">
        <v>41</v>
      </c>
      <c r="G41" s="42" t="str">
        <f t="shared" si="7"/>
        <v>35 UFM</v>
      </c>
      <c r="H41" s="43">
        <f t="shared" ca="1" si="7"/>
        <v>5.2556000000000003</v>
      </c>
      <c r="I41" s="21"/>
      <c r="J41" s="44">
        <f t="shared" ca="1" si="5"/>
        <v>0</v>
      </c>
    </row>
    <row r="42" spans="1:10" s="32" customFormat="1" x14ac:dyDescent="0.2">
      <c r="A42" s="42" t="s">
        <v>42</v>
      </c>
      <c r="B42" s="42" t="str">
        <f t="shared" si="6"/>
        <v>35 UFM</v>
      </c>
      <c r="C42" s="43">
        <f t="shared" ca="1" si="6"/>
        <v>4.9362000000000004</v>
      </c>
      <c r="D42" s="21"/>
      <c r="E42" s="44">
        <f t="shared" ca="1" si="4"/>
        <v>0</v>
      </c>
      <c r="F42" s="42" t="s">
        <v>42</v>
      </c>
      <c r="G42" s="42" t="str">
        <f t="shared" si="7"/>
        <v>35 UFM</v>
      </c>
      <c r="H42" s="43">
        <f t="shared" ca="1" si="7"/>
        <v>5.2556000000000003</v>
      </c>
      <c r="I42" s="21"/>
      <c r="J42" s="44">
        <f t="shared" ca="1" si="5"/>
        <v>0</v>
      </c>
    </row>
    <row r="43" spans="1:10" s="32" customFormat="1" x14ac:dyDescent="0.2">
      <c r="A43" s="42" t="s">
        <v>43</v>
      </c>
      <c r="B43" s="42" t="str">
        <f t="shared" si="6"/>
        <v>35 UFM</v>
      </c>
      <c r="C43" s="43">
        <f t="shared" ca="1" si="6"/>
        <v>4.9362000000000004</v>
      </c>
      <c r="D43" s="21"/>
      <c r="E43" s="44">
        <f t="shared" ca="1" si="4"/>
        <v>0</v>
      </c>
      <c r="F43" s="42" t="s">
        <v>43</v>
      </c>
      <c r="G43" s="42" t="str">
        <f t="shared" si="7"/>
        <v>35 UFM</v>
      </c>
      <c r="H43" s="43">
        <f t="shared" ca="1" si="7"/>
        <v>5.2556000000000003</v>
      </c>
      <c r="I43" s="21"/>
      <c r="J43" s="44">
        <f t="shared" ca="1" si="5"/>
        <v>0</v>
      </c>
    </row>
    <row r="44" spans="1:10" s="32" customFormat="1" x14ac:dyDescent="0.2">
      <c r="A44" s="67" t="s">
        <v>44</v>
      </c>
      <c r="B44" s="68"/>
      <c r="C44" s="69"/>
      <c r="D44" s="45" t="str">
        <f>IF(SUM(D32:D43)=0,"-",SUM(D32:D43))</f>
        <v>-</v>
      </c>
      <c r="E44" s="46">
        <f ca="1">SUM(E32:E43)</f>
        <v>0</v>
      </c>
      <c r="F44" s="67" t="s">
        <v>44</v>
      </c>
      <c r="G44" s="68"/>
      <c r="H44" s="69"/>
      <c r="I44" s="45" t="str">
        <f>IF(SUM(I32:I43)=0,"-",SUM(I32:I43))</f>
        <v>-</v>
      </c>
      <c r="J44" s="46">
        <f ca="1">SUM(J32:J43)</f>
        <v>0</v>
      </c>
    </row>
    <row r="45" spans="1:10" s="32" customFormat="1" ht="5.0999999999999996" customHeight="1" x14ac:dyDescent="0.2">
      <c r="A45" s="47"/>
      <c r="B45" s="47"/>
      <c r="C45" s="47"/>
      <c r="D45" s="48"/>
      <c r="E45" s="48"/>
      <c r="F45" s="48"/>
      <c r="G45" s="48"/>
      <c r="H45" s="48"/>
      <c r="I45" s="48"/>
      <c r="J45" s="48"/>
    </row>
    <row r="46" spans="1:10" s="32" customFormat="1" x14ac:dyDescent="0.2">
      <c r="A46" s="40" t="s">
        <v>2</v>
      </c>
      <c r="B46" s="67">
        <f ca="1">YEAR(TODAY())-1</f>
        <v>2024</v>
      </c>
      <c r="C46" s="68"/>
      <c r="D46" s="68"/>
      <c r="E46" s="69"/>
      <c r="F46" s="40" t="s">
        <v>2</v>
      </c>
      <c r="G46" s="67">
        <f ca="1">YEAR(TODAY())</f>
        <v>2025</v>
      </c>
      <c r="H46" s="68"/>
      <c r="I46" s="68"/>
      <c r="J46" s="69"/>
    </row>
    <row r="47" spans="1:10" s="32" customFormat="1" x14ac:dyDescent="0.2">
      <c r="A47" s="41" t="s">
        <v>0</v>
      </c>
      <c r="B47" s="41" t="s">
        <v>28</v>
      </c>
      <c r="C47" s="41" t="s">
        <v>29</v>
      </c>
      <c r="D47" s="41" t="s">
        <v>31</v>
      </c>
      <c r="E47" s="41" t="s">
        <v>1</v>
      </c>
      <c r="F47" s="41" t="s">
        <v>0</v>
      </c>
      <c r="G47" s="41" t="s">
        <v>28</v>
      </c>
      <c r="H47" s="41" t="s">
        <v>29</v>
      </c>
      <c r="I47" s="41" t="s">
        <v>31</v>
      </c>
      <c r="J47" s="41" t="s">
        <v>1</v>
      </c>
    </row>
    <row r="48" spans="1:10" s="32" customFormat="1" x14ac:dyDescent="0.2">
      <c r="A48" s="42" t="s">
        <v>32</v>
      </c>
      <c r="B48" s="42" t="s">
        <v>46</v>
      </c>
      <c r="C48" s="43">
        <f ca="1">VLOOKUP(B46,'Valor UFM'!$A:$B,2,FALSE)</f>
        <v>5.5088999999999997</v>
      </c>
      <c r="D48" s="21"/>
      <c r="E48" s="44">
        <f ca="1">(LEFT(B48,2))*C48*D48</f>
        <v>0</v>
      </c>
      <c r="F48" s="42" t="s">
        <v>32</v>
      </c>
      <c r="G48" s="42" t="s">
        <v>46</v>
      </c>
      <c r="H48" s="43">
        <f ca="1">VLOOKUP(G46,'Valor UFM'!$A:$B,2,FALSE)</f>
        <v>5.7709999999999999</v>
      </c>
      <c r="I48" s="21"/>
      <c r="J48" s="44">
        <f ca="1">(LEFT(G48,2))*H48*I48</f>
        <v>0</v>
      </c>
    </row>
    <row r="49" spans="1:10" s="32" customFormat="1" x14ac:dyDescent="0.2">
      <c r="A49" s="42" t="s">
        <v>33</v>
      </c>
      <c r="B49" s="42" t="str">
        <f>B$48</f>
        <v>35 UFM</v>
      </c>
      <c r="C49" s="43">
        <f ca="1">C$48</f>
        <v>5.5088999999999997</v>
      </c>
      <c r="D49" s="21"/>
      <c r="E49" s="44">
        <f t="shared" ref="E49:E59" ca="1" si="8">(LEFT(B49,2))*C49*D49</f>
        <v>0</v>
      </c>
      <c r="F49" s="42" t="s">
        <v>33</v>
      </c>
      <c r="G49" s="42" t="str">
        <f>G$48</f>
        <v>35 UFM</v>
      </c>
      <c r="H49" s="43">
        <f ca="1">H$48</f>
        <v>5.7709999999999999</v>
      </c>
      <c r="I49" s="21"/>
      <c r="J49" s="44">
        <f t="shared" ref="J49:J59" ca="1" si="9">(LEFT(G49,2))*H49*I49</f>
        <v>0</v>
      </c>
    </row>
    <row r="50" spans="1:10" s="32" customFormat="1" x14ac:dyDescent="0.2">
      <c r="A50" s="42" t="s">
        <v>34</v>
      </c>
      <c r="B50" s="42" t="str">
        <f t="shared" ref="B50:C59" si="10">B$48</f>
        <v>35 UFM</v>
      </c>
      <c r="C50" s="43">
        <f t="shared" ca="1" si="10"/>
        <v>5.5088999999999997</v>
      </c>
      <c r="D50" s="21"/>
      <c r="E50" s="44">
        <f t="shared" ca="1" si="8"/>
        <v>0</v>
      </c>
      <c r="F50" s="42" t="s">
        <v>34</v>
      </c>
      <c r="G50" s="42" t="str">
        <f t="shared" ref="G50:H59" si="11">G$48</f>
        <v>35 UFM</v>
      </c>
      <c r="H50" s="43">
        <f t="shared" ca="1" si="11"/>
        <v>5.7709999999999999</v>
      </c>
      <c r="I50" s="21"/>
      <c r="J50" s="44">
        <f t="shared" ca="1" si="9"/>
        <v>0</v>
      </c>
    </row>
    <row r="51" spans="1:10" s="32" customFormat="1" x14ac:dyDescent="0.2">
      <c r="A51" s="42" t="s">
        <v>35</v>
      </c>
      <c r="B51" s="42" t="str">
        <f t="shared" si="10"/>
        <v>35 UFM</v>
      </c>
      <c r="C51" s="43">
        <f t="shared" ca="1" si="10"/>
        <v>5.5088999999999997</v>
      </c>
      <c r="D51" s="21"/>
      <c r="E51" s="44">
        <f t="shared" ca="1" si="8"/>
        <v>0</v>
      </c>
      <c r="F51" s="42" t="s">
        <v>35</v>
      </c>
      <c r="G51" s="42" t="str">
        <f t="shared" si="11"/>
        <v>35 UFM</v>
      </c>
      <c r="H51" s="43">
        <f t="shared" ca="1" si="11"/>
        <v>5.7709999999999999</v>
      </c>
      <c r="I51" s="21"/>
      <c r="J51" s="44">
        <f t="shared" ca="1" si="9"/>
        <v>0</v>
      </c>
    </row>
    <row r="52" spans="1:10" s="32" customFormat="1" x14ac:dyDescent="0.2">
      <c r="A52" s="42" t="s">
        <v>36</v>
      </c>
      <c r="B52" s="42" t="str">
        <f t="shared" si="10"/>
        <v>35 UFM</v>
      </c>
      <c r="C52" s="43">
        <f t="shared" ca="1" si="10"/>
        <v>5.5088999999999997</v>
      </c>
      <c r="D52" s="21"/>
      <c r="E52" s="44">
        <f t="shared" ca="1" si="8"/>
        <v>0</v>
      </c>
      <c r="F52" s="42" t="s">
        <v>36</v>
      </c>
      <c r="G52" s="42" t="str">
        <f t="shared" si="11"/>
        <v>35 UFM</v>
      </c>
      <c r="H52" s="43">
        <f t="shared" ca="1" si="11"/>
        <v>5.7709999999999999</v>
      </c>
      <c r="I52" s="21"/>
      <c r="J52" s="44">
        <f t="shared" ca="1" si="9"/>
        <v>0</v>
      </c>
    </row>
    <row r="53" spans="1:10" s="32" customFormat="1" x14ac:dyDescent="0.2">
      <c r="A53" s="42" t="s">
        <v>37</v>
      </c>
      <c r="B53" s="42" t="str">
        <f t="shared" si="10"/>
        <v>35 UFM</v>
      </c>
      <c r="C53" s="43">
        <f t="shared" ca="1" si="10"/>
        <v>5.5088999999999997</v>
      </c>
      <c r="D53" s="21"/>
      <c r="E53" s="44">
        <f t="shared" ca="1" si="8"/>
        <v>0</v>
      </c>
      <c r="F53" s="42" t="s">
        <v>37</v>
      </c>
      <c r="G53" s="42" t="str">
        <f t="shared" si="11"/>
        <v>35 UFM</v>
      </c>
      <c r="H53" s="43">
        <f t="shared" ca="1" si="11"/>
        <v>5.7709999999999999</v>
      </c>
      <c r="I53" s="21"/>
      <c r="J53" s="44">
        <f t="shared" ca="1" si="9"/>
        <v>0</v>
      </c>
    </row>
    <row r="54" spans="1:10" s="32" customFormat="1" x14ac:dyDescent="0.2">
      <c r="A54" s="42" t="s">
        <v>38</v>
      </c>
      <c r="B54" s="42" t="str">
        <f t="shared" si="10"/>
        <v>35 UFM</v>
      </c>
      <c r="C54" s="43">
        <f t="shared" ca="1" si="10"/>
        <v>5.5088999999999997</v>
      </c>
      <c r="D54" s="21"/>
      <c r="E54" s="44">
        <f t="shared" ca="1" si="8"/>
        <v>0</v>
      </c>
      <c r="F54" s="42" t="s">
        <v>38</v>
      </c>
      <c r="G54" s="42" t="str">
        <f t="shared" si="11"/>
        <v>35 UFM</v>
      </c>
      <c r="H54" s="43">
        <f t="shared" ca="1" si="11"/>
        <v>5.7709999999999999</v>
      </c>
      <c r="I54" s="21"/>
      <c r="J54" s="44">
        <f t="shared" ca="1" si="9"/>
        <v>0</v>
      </c>
    </row>
    <row r="55" spans="1:10" s="32" customFormat="1" x14ac:dyDescent="0.2">
      <c r="A55" s="42" t="s">
        <v>39</v>
      </c>
      <c r="B55" s="42" t="str">
        <f t="shared" si="10"/>
        <v>35 UFM</v>
      </c>
      <c r="C55" s="43">
        <f t="shared" ca="1" si="10"/>
        <v>5.5088999999999997</v>
      </c>
      <c r="D55" s="21"/>
      <c r="E55" s="44">
        <f t="shared" ca="1" si="8"/>
        <v>0</v>
      </c>
      <c r="F55" s="42" t="s">
        <v>39</v>
      </c>
      <c r="G55" s="42" t="str">
        <f t="shared" si="11"/>
        <v>35 UFM</v>
      </c>
      <c r="H55" s="43">
        <f t="shared" ca="1" si="11"/>
        <v>5.7709999999999999</v>
      </c>
      <c r="I55" s="21"/>
      <c r="J55" s="44">
        <f t="shared" ca="1" si="9"/>
        <v>0</v>
      </c>
    </row>
    <row r="56" spans="1:10" s="32" customFormat="1" x14ac:dyDescent="0.2">
      <c r="A56" s="42" t="s">
        <v>40</v>
      </c>
      <c r="B56" s="42" t="str">
        <f t="shared" si="10"/>
        <v>35 UFM</v>
      </c>
      <c r="C56" s="43">
        <f t="shared" ca="1" si="10"/>
        <v>5.5088999999999997</v>
      </c>
      <c r="D56" s="21"/>
      <c r="E56" s="44">
        <f t="shared" ca="1" si="8"/>
        <v>0</v>
      </c>
      <c r="F56" s="42" t="s">
        <v>40</v>
      </c>
      <c r="G56" s="42" t="str">
        <f t="shared" si="11"/>
        <v>35 UFM</v>
      </c>
      <c r="H56" s="43">
        <f t="shared" ca="1" si="11"/>
        <v>5.7709999999999999</v>
      </c>
      <c r="I56" s="21"/>
      <c r="J56" s="44">
        <f t="shared" ca="1" si="9"/>
        <v>0</v>
      </c>
    </row>
    <row r="57" spans="1:10" s="32" customFormat="1" x14ac:dyDescent="0.2">
      <c r="A57" s="42" t="s">
        <v>41</v>
      </c>
      <c r="B57" s="42" t="str">
        <f t="shared" si="10"/>
        <v>35 UFM</v>
      </c>
      <c r="C57" s="43">
        <f t="shared" ca="1" si="10"/>
        <v>5.5088999999999997</v>
      </c>
      <c r="D57" s="21"/>
      <c r="E57" s="44">
        <f t="shared" ca="1" si="8"/>
        <v>0</v>
      </c>
      <c r="F57" s="42" t="s">
        <v>41</v>
      </c>
      <c r="G57" s="42" t="str">
        <f t="shared" si="11"/>
        <v>35 UFM</v>
      </c>
      <c r="H57" s="43">
        <f t="shared" ca="1" si="11"/>
        <v>5.7709999999999999</v>
      </c>
      <c r="I57" s="21"/>
      <c r="J57" s="44">
        <f t="shared" ca="1" si="9"/>
        <v>0</v>
      </c>
    </row>
    <row r="58" spans="1:10" s="32" customFormat="1" x14ac:dyDescent="0.2">
      <c r="A58" s="42" t="s">
        <v>42</v>
      </c>
      <c r="B58" s="42" t="str">
        <f t="shared" si="10"/>
        <v>35 UFM</v>
      </c>
      <c r="C58" s="43">
        <f t="shared" ca="1" si="10"/>
        <v>5.5088999999999997</v>
      </c>
      <c r="D58" s="21"/>
      <c r="E58" s="44">
        <f t="shared" ca="1" si="8"/>
        <v>0</v>
      </c>
      <c r="F58" s="42" t="s">
        <v>42</v>
      </c>
      <c r="G58" s="42" t="str">
        <f t="shared" si="11"/>
        <v>35 UFM</v>
      </c>
      <c r="H58" s="43">
        <f t="shared" ca="1" si="11"/>
        <v>5.7709999999999999</v>
      </c>
      <c r="I58" s="21"/>
      <c r="J58" s="44">
        <f t="shared" ca="1" si="9"/>
        <v>0</v>
      </c>
    </row>
    <row r="59" spans="1:10" s="32" customFormat="1" x14ac:dyDescent="0.2">
      <c r="A59" s="42" t="s">
        <v>43</v>
      </c>
      <c r="B59" s="42" t="str">
        <f t="shared" si="10"/>
        <v>35 UFM</v>
      </c>
      <c r="C59" s="43">
        <f t="shared" ca="1" si="10"/>
        <v>5.5088999999999997</v>
      </c>
      <c r="D59" s="21"/>
      <c r="E59" s="44">
        <f t="shared" ca="1" si="8"/>
        <v>0</v>
      </c>
      <c r="F59" s="42" t="s">
        <v>43</v>
      </c>
      <c r="G59" s="42" t="str">
        <f t="shared" si="11"/>
        <v>35 UFM</v>
      </c>
      <c r="H59" s="43">
        <f t="shared" ca="1" si="11"/>
        <v>5.7709999999999999</v>
      </c>
      <c r="I59" s="21"/>
      <c r="J59" s="44">
        <f t="shared" ca="1" si="9"/>
        <v>0</v>
      </c>
    </row>
    <row r="60" spans="1:10" s="32" customFormat="1" x14ac:dyDescent="0.2">
      <c r="A60" s="67" t="s">
        <v>44</v>
      </c>
      <c r="B60" s="68"/>
      <c r="C60" s="69"/>
      <c r="D60" s="45" t="str">
        <f>IF(SUM(D48:D59)=0,"-",SUM(D48:D59))</f>
        <v>-</v>
      </c>
      <c r="E60" s="46">
        <f ca="1">SUM(E48:E59)</f>
        <v>0</v>
      </c>
      <c r="F60" s="67" t="s">
        <v>44</v>
      </c>
      <c r="G60" s="68"/>
      <c r="H60" s="69"/>
      <c r="I60" s="45" t="str">
        <f>IF(SUM(I48:I59)=0,"-",SUM(I48:I59))</f>
        <v>-</v>
      </c>
      <c r="J60" s="46">
        <f ca="1">SUM(J48:J59)</f>
        <v>0</v>
      </c>
    </row>
    <row r="61" spans="1:10" ht="5.0999999999999996" customHeight="1" x14ac:dyDescent="0.2">
      <c r="A61" s="8"/>
      <c r="B61" s="8"/>
      <c r="C61" s="8"/>
      <c r="D61" s="6"/>
      <c r="E61" s="6"/>
      <c r="F61" s="6"/>
      <c r="G61" s="6"/>
      <c r="H61" s="6"/>
      <c r="I61" s="6"/>
      <c r="J61" s="6"/>
    </row>
    <row r="62" spans="1:10" ht="12.75" customHeight="1" x14ac:dyDescent="0.2">
      <c r="A62" s="83" t="s">
        <v>9</v>
      </c>
      <c r="B62" s="83"/>
      <c r="C62" s="83"/>
      <c r="D62" s="83"/>
      <c r="E62" s="83"/>
      <c r="F62" s="83"/>
      <c r="G62" s="83"/>
      <c r="H62" s="83"/>
      <c r="I62" s="83"/>
      <c r="J62" s="9">
        <f ca="1">SUM(E28,J28,E44,J44,E60,J60)</f>
        <v>0</v>
      </c>
    </row>
    <row r="63" spans="1:10" ht="5.0999999999999996" customHeight="1" x14ac:dyDescent="0.2">
      <c r="A63" s="6"/>
      <c r="B63" s="6"/>
      <c r="C63" s="6"/>
      <c r="D63" s="6"/>
      <c r="E63" s="6"/>
      <c r="F63" s="6"/>
      <c r="G63" s="6"/>
      <c r="H63" s="6"/>
      <c r="I63" s="6"/>
      <c r="J63" s="6"/>
    </row>
    <row r="64" spans="1:10" x14ac:dyDescent="0.2">
      <c r="A64" s="84" t="s">
        <v>8</v>
      </c>
      <c r="B64" s="85"/>
      <c r="C64" s="85"/>
      <c r="D64" s="85"/>
      <c r="E64" s="85"/>
      <c r="F64" s="85"/>
      <c r="G64" s="85"/>
      <c r="H64" s="85"/>
      <c r="I64" s="85"/>
      <c r="J64" s="86"/>
    </row>
    <row r="65" spans="1:10" ht="5.0999999999999996" customHeight="1" x14ac:dyDescent="0.2">
      <c r="A65" s="6"/>
      <c r="B65" s="6"/>
      <c r="C65" s="6"/>
      <c r="D65" s="6"/>
      <c r="E65" s="6"/>
      <c r="F65" s="6"/>
      <c r="G65" s="6"/>
      <c r="H65" s="6"/>
      <c r="I65" s="6"/>
      <c r="J65" s="6"/>
    </row>
    <row r="66" spans="1:10" s="12" customFormat="1" ht="15" x14ac:dyDescent="0.25">
      <c r="A66" s="11" t="s">
        <v>18</v>
      </c>
      <c r="B66" s="13"/>
      <c r="C66" s="13"/>
      <c r="D66" s="13"/>
      <c r="E66" s="13"/>
      <c r="F66" s="13"/>
      <c r="G66" s="13"/>
      <c r="H66" s="13"/>
      <c r="I66" s="13"/>
      <c r="J66" s="14">
        <f ca="1">J62</f>
        <v>0</v>
      </c>
    </row>
    <row r="67" spans="1:10" ht="5.0999999999999996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10"/>
    </row>
    <row r="68" spans="1:10" ht="39.950000000000003" customHeight="1" x14ac:dyDescent="0.2">
      <c r="A68" s="87" t="s">
        <v>15</v>
      </c>
      <c r="B68" s="87"/>
      <c r="C68" s="87"/>
      <c r="D68" s="87"/>
      <c r="E68" s="87"/>
      <c r="F68" s="87"/>
      <c r="G68" s="87"/>
      <c r="H68" s="87"/>
      <c r="I68" s="87"/>
      <c r="J68" s="87"/>
    </row>
    <row r="69" spans="1:10" ht="5.0999999999999996" customHeight="1" x14ac:dyDescent="0.2">
      <c r="A69" s="6"/>
      <c r="B69" s="6"/>
      <c r="C69" s="6"/>
      <c r="D69" s="6"/>
      <c r="E69" s="6"/>
      <c r="F69" s="6"/>
      <c r="G69" s="6"/>
      <c r="H69" s="6"/>
      <c r="I69" s="6"/>
      <c r="J69" s="6"/>
    </row>
    <row r="70" spans="1:10" x14ac:dyDescent="0.2">
      <c r="A70" s="84" t="s">
        <v>10</v>
      </c>
      <c r="B70" s="85"/>
      <c r="C70" s="85"/>
      <c r="D70" s="85"/>
      <c r="E70" s="85"/>
      <c r="F70" s="85"/>
      <c r="G70" s="85"/>
      <c r="H70" s="85"/>
      <c r="I70" s="85"/>
      <c r="J70" s="86"/>
    </row>
    <row r="71" spans="1:10" ht="5.0999999999999996" customHeight="1" x14ac:dyDescent="0.2">
      <c r="A71" s="6"/>
      <c r="B71" s="6"/>
      <c r="C71" s="6"/>
      <c r="D71" s="6"/>
      <c r="E71" s="6"/>
      <c r="F71" s="6"/>
      <c r="G71" s="6"/>
      <c r="H71" s="6"/>
      <c r="I71" s="6"/>
      <c r="J71" s="6"/>
    </row>
    <row r="72" spans="1:10" s="32" customFormat="1" ht="20.100000000000001" customHeight="1" x14ac:dyDescent="0.2">
      <c r="A72" s="20"/>
      <c r="B72" s="53" t="s">
        <v>23</v>
      </c>
      <c r="C72" s="52"/>
      <c r="E72" s="54"/>
      <c r="F72" s="55"/>
      <c r="G72" s="55"/>
      <c r="H72" s="55"/>
      <c r="I72" s="56"/>
      <c r="J72" s="56"/>
    </row>
    <row r="73" spans="1:10" s="32" customFormat="1" ht="5.0999999999999996" customHeight="1" x14ac:dyDescent="0.2">
      <c r="A73" s="52"/>
      <c r="B73" s="52"/>
      <c r="C73" s="52"/>
      <c r="D73" s="53"/>
      <c r="E73" s="54"/>
      <c r="F73" s="55"/>
      <c r="G73" s="55"/>
      <c r="H73" s="55"/>
      <c r="I73" s="56"/>
      <c r="J73" s="56"/>
    </row>
    <row r="74" spans="1:10" s="2" customFormat="1" ht="39.950000000000003" customHeight="1" x14ac:dyDescent="0.2">
      <c r="A74" s="88" t="s">
        <v>16</v>
      </c>
      <c r="B74" s="88"/>
      <c r="C74" s="88"/>
      <c r="D74" s="88"/>
      <c r="E74" s="88"/>
      <c r="F74" s="88"/>
      <c r="G74" s="88"/>
      <c r="H74" s="88"/>
      <c r="I74" s="88"/>
      <c r="J74" s="88"/>
    </row>
    <row r="75" spans="1:10" ht="5.0999999999999996" customHeight="1" x14ac:dyDescent="0.2">
      <c r="A75" s="6"/>
      <c r="B75" s="6"/>
      <c r="C75" s="6"/>
      <c r="D75" s="6"/>
      <c r="E75" s="6"/>
      <c r="F75" s="6"/>
      <c r="G75" s="6"/>
      <c r="H75" s="6"/>
      <c r="I75" s="6"/>
      <c r="J75" s="6"/>
    </row>
    <row r="76" spans="1:10" x14ac:dyDescent="0.2">
      <c r="A76" s="64" t="s">
        <v>11</v>
      </c>
      <c r="B76" s="64"/>
      <c r="C76" s="64"/>
      <c r="D76" s="64"/>
      <c r="E76" s="64"/>
      <c r="F76" s="64"/>
      <c r="G76" s="64"/>
      <c r="H76" s="64"/>
      <c r="I76" s="64"/>
      <c r="J76" s="64"/>
    </row>
    <row r="77" spans="1:10" ht="20.100000000000001" customHeight="1" x14ac:dyDescent="0.2">
      <c r="A77" s="4" t="s">
        <v>6</v>
      </c>
      <c r="B77" s="4"/>
      <c r="C77" s="72"/>
      <c r="D77" s="72"/>
      <c r="E77" s="72"/>
      <c r="F77" s="72"/>
      <c r="G77" s="72"/>
      <c r="H77" s="72"/>
      <c r="I77" s="72"/>
      <c r="J77" s="2"/>
    </row>
    <row r="78" spans="1:10" ht="20.100000000000001" customHeight="1" x14ac:dyDescent="0.2">
      <c r="A78" s="3" t="s">
        <v>3</v>
      </c>
      <c r="B78" s="3"/>
      <c r="C78" s="73"/>
      <c r="D78" s="73"/>
      <c r="E78" s="73"/>
      <c r="F78" s="73"/>
      <c r="G78" s="73"/>
      <c r="H78" s="73"/>
      <c r="I78" s="73"/>
    </row>
    <row r="79" spans="1:10" ht="20.100000000000001" customHeight="1" x14ac:dyDescent="0.2">
      <c r="A79" s="3" t="s">
        <v>4</v>
      </c>
      <c r="B79" s="3"/>
      <c r="C79" s="73"/>
      <c r="D79" s="73"/>
      <c r="E79" s="2"/>
      <c r="F79" s="4" t="s">
        <v>5</v>
      </c>
      <c r="G79" s="4"/>
      <c r="H79" s="72"/>
      <c r="I79" s="72"/>
      <c r="J79" s="72"/>
    </row>
    <row r="80" spans="1:10" ht="20.100000000000001" customHeight="1" x14ac:dyDescent="0.25">
      <c r="A80" s="3" t="s">
        <v>12</v>
      </c>
      <c r="B80" s="3"/>
      <c r="C80" s="66"/>
      <c r="D80" s="66"/>
      <c r="E80" s="15"/>
      <c r="F80" s="27" t="s">
        <v>13</v>
      </c>
      <c r="G80" s="17"/>
      <c r="H80" s="72"/>
      <c r="I80" s="72"/>
      <c r="J80" s="72"/>
    </row>
    <row r="81" spans="1:10" x14ac:dyDescent="0.2">
      <c r="A81" s="6"/>
      <c r="B81" s="6"/>
      <c r="C81" s="6"/>
      <c r="D81" s="6"/>
      <c r="E81" s="6"/>
      <c r="F81" s="6"/>
      <c r="G81" s="6"/>
      <c r="H81" s="6"/>
      <c r="I81" s="6"/>
      <c r="J81" s="6"/>
    </row>
    <row r="82" spans="1:10" x14ac:dyDescent="0.2">
      <c r="A82" s="6"/>
      <c r="B82" s="6"/>
      <c r="C82" s="6"/>
      <c r="D82" s="6"/>
      <c r="E82" s="6"/>
      <c r="F82" s="6"/>
      <c r="G82" s="6"/>
      <c r="H82" s="6"/>
      <c r="I82" s="6"/>
      <c r="J82" s="6"/>
    </row>
    <row r="83" spans="1:10" ht="15" x14ac:dyDescent="0.25">
      <c r="A83" s="6"/>
      <c r="B83" s="6"/>
      <c r="C83" s="6"/>
      <c r="D83" s="101" t="str">
        <f ca="1">"Porto Alegre, "&amp;TEXT(TODAY(),"d"" de ""mmmm"" de ""aaaa")&amp;"."</f>
        <v>Porto Alegre, 31 de julho de 2025.</v>
      </c>
      <c r="E83" s="101"/>
      <c r="F83" s="101"/>
      <c r="G83" s="101"/>
      <c r="H83" s="101"/>
      <c r="I83" s="101"/>
      <c r="J83" s="6"/>
    </row>
    <row r="84" spans="1:10" x14ac:dyDescent="0.2">
      <c r="A84" s="6"/>
      <c r="B84" s="6"/>
      <c r="C84" s="6"/>
      <c r="D84" s="6"/>
      <c r="E84" s="6"/>
      <c r="F84" s="6"/>
      <c r="G84" s="6"/>
      <c r="H84" s="6"/>
      <c r="I84" s="6"/>
      <c r="J84" s="6"/>
    </row>
    <row r="85" spans="1:10" x14ac:dyDescent="0.2">
      <c r="A85" s="6"/>
      <c r="B85" s="6"/>
      <c r="C85" s="6"/>
      <c r="D85" s="6"/>
      <c r="E85" s="6"/>
      <c r="F85" s="6"/>
      <c r="G85" s="6"/>
      <c r="H85" s="6"/>
      <c r="I85" s="6"/>
      <c r="J85" s="6"/>
    </row>
    <row r="86" spans="1:10" x14ac:dyDescent="0.2">
      <c r="A86" s="6"/>
      <c r="B86" s="6"/>
      <c r="C86" s="6"/>
      <c r="D86" s="6"/>
      <c r="E86" s="6"/>
      <c r="F86" s="6"/>
      <c r="G86" s="6"/>
      <c r="H86" s="6"/>
      <c r="I86" s="6"/>
      <c r="J86" s="6"/>
    </row>
    <row r="87" spans="1:10" x14ac:dyDescent="0.2">
      <c r="A87" s="6"/>
      <c r="B87" s="6"/>
      <c r="C87" s="6"/>
      <c r="D87" s="6"/>
      <c r="E87" s="6"/>
      <c r="F87" s="6"/>
      <c r="G87" s="6"/>
      <c r="H87" s="6"/>
      <c r="I87" s="6"/>
      <c r="J87" s="6"/>
    </row>
    <row r="88" spans="1:10" x14ac:dyDescent="0.2">
      <c r="A88" s="6"/>
      <c r="B88" s="6"/>
      <c r="C88" s="6"/>
      <c r="D88" s="16"/>
      <c r="E88" s="16"/>
      <c r="F88" s="16"/>
      <c r="G88" s="16"/>
      <c r="H88" s="16"/>
      <c r="I88" s="16"/>
      <c r="J88" s="6"/>
    </row>
    <row r="89" spans="1:10" x14ac:dyDescent="0.2">
      <c r="A89" s="6"/>
      <c r="B89" s="6"/>
      <c r="C89" s="6"/>
      <c r="D89" s="102" t="s">
        <v>14</v>
      </c>
      <c r="E89" s="102"/>
      <c r="F89" s="102"/>
      <c r="G89" s="102"/>
      <c r="H89" s="102"/>
      <c r="I89" s="102"/>
      <c r="J89" s="6"/>
    </row>
    <row r="90" spans="1:10" x14ac:dyDescent="0.2">
      <c r="A90" s="6"/>
      <c r="B90" s="6"/>
      <c r="C90" s="6"/>
      <c r="D90" s="103" t="s">
        <v>17</v>
      </c>
      <c r="E90" s="103"/>
      <c r="F90" s="103"/>
      <c r="G90" s="103"/>
      <c r="H90" s="103"/>
      <c r="I90" s="103"/>
      <c r="J90" s="6"/>
    </row>
    <row r="91" spans="1:10" x14ac:dyDescent="0.2">
      <c r="A91" s="6"/>
      <c r="B91" s="6"/>
      <c r="C91" s="6"/>
      <c r="D91" s="6"/>
      <c r="E91" s="6"/>
      <c r="F91" s="6"/>
      <c r="G91" s="6"/>
      <c r="H91" s="6"/>
      <c r="I91" s="6"/>
      <c r="J91" s="6"/>
    </row>
    <row r="92" spans="1:10" x14ac:dyDescent="0.2">
      <c r="A92" s="6"/>
      <c r="B92" s="6"/>
      <c r="C92" s="6"/>
      <c r="D92" s="6"/>
      <c r="E92" s="6"/>
      <c r="F92" s="6"/>
      <c r="G92" s="6"/>
      <c r="H92" s="6"/>
      <c r="I92" s="6"/>
      <c r="J92" s="6"/>
    </row>
    <row r="93" spans="1:10" x14ac:dyDescent="0.2">
      <c r="A93" s="6"/>
      <c r="B93" s="6"/>
      <c r="C93" s="6"/>
      <c r="D93" s="6"/>
      <c r="E93" s="6"/>
      <c r="F93" s="6"/>
      <c r="G93" s="6"/>
      <c r="H93" s="6"/>
      <c r="I93" s="6"/>
      <c r="J93" s="6"/>
    </row>
    <row r="94" spans="1:10" x14ac:dyDescent="0.2">
      <c r="A94" s="6"/>
      <c r="B94" s="6"/>
      <c r="C94" s="6"/>
      <c r="D94" s="6"/>
      <c r="E94" s="18"/>
      <c r="F94" s="6"/>
      <c r="G94" s="6"/>
      <c r="H94" s="6"/>
      <c r="I94" s="6"/>
      <c r="J94" s="6"/>
    </row>
    <row r="95" spans="1:10" x14ac:dyDescent="0.2">
      <c r="A95" s="6"/>
      <c r="B95" s="6"/>
      <c r="C95" s="6"/>
      <c r="D95" s="6"/>
      <c r="E95" s="6"/>
      <c r="F95" s="6"/>
      <c r="G95" s="6"/>
      <c r="H95" s="6"/>
      <c r="I95" s="6"/>
      <c r="J95" s="6"/>
    </row>
    <row r="96" spans="1:10" x14ac:dyDescent="0.2">
      <c r="A96" s="6"/>
      <c r="B96" s="6"/>
      <c r="C96" s="6"/>
      <c r="D96" s="6"/>
      <c r="E96" s="6"/>
      <c r="F96" s="6"/>
      <c r="G96" s="6"/>
      <c r="H96" s="6"/>
      <c r="I96" s="6"/>
      <c r="J96" s="6"/>
    </row>
    <row r="97" spans="1:10" x14ac:dyDescent="0.2">
      <c r="A97" s="6"/>
      <c r="B97" s="6"/>
      <c r="C97" s="6"/>
      <c r="D97" s="6"/>
      <c r="E97" s="6"/>
      <c r="F97" s="6"/>
      <c r="G97" s="6"/>
      <c r="H97" s="6"/>
      <c r="I97" s="6"/>
      <c r="J97" s="6"/>
    </row>
    <row r="98" spans="1:10" x14ac:dyDescent="0.2">
      <c r="A98" s="6"/>
      <c r="B98" s="6"/>
      <c r="C98" s="6"/>
      <c r="D98" s="6"/>
      <c r="E98" s="6"/>
      <c r="F98" s="6"/>
      <c r="G98" s="6"/>
      <c r="H98" s="6"/>
      <c r="I98" s="6"/>
      <c r="J98" s="6"/>
    </row>
    <row r="99" spans="1:10" x14ac:dyDescent="0.2">
      <c r="A99" s="6"/>
      <c r="B99" s="6"/>
      <c r="C99" s="6"/>
      <c r="D99" s="6"/>
      <c r="E99" s="6"/>
      <c r="F99" s="6"/>
      <c r="G99" s="6"/>
      <c r="H99" s="6"/>
      <c r="I99" s="6"/>
      <c r="J99" s="6"/>
    </row>
    <row r="100" spans="1:10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</row>
    <row r="101" spans="1:10" x14ac:dyDescent="0.2">
      <c r="A101" s="6"/>
      <c r="B101" s="6"/>
      <c r="C101" s="6"/>
      <c r="D101" s="6"/>
      <c r="E101" s="6"/>
      <c r="F101" s="6"/>
      <c r="G101" s="6"/>
      <c r="H101" s="6"/>
      <c r="I101" s="6"/>
      <c r="J101" s="6"/>
    </row>
    <row r="102" spans="1:10" x14ac:dyDescent="0.2">
      <c r="A102" s="6"/>
      <c r="B102" s="6"/>
      <c r="C102" s="6"/>
      <c r="D102" s="6"/>
      <c r="E102" s="6"/>
      <c r="F102" s="6"/>
      <c r="G102" s="6"/>
      <c r="H102" s="6"/>
      <c r="I102" s="6"/>
      <c r="J102" s="6"/>
    </row>
    <row r="108" spans="1:10" x14ac:dyDescent="0.2">
      <c r="A108" s="6"/>
      <c r="B108" s="6"/>
      <c r="C108" s="6"/>
      <c r="D108" s="6"/>
      <c r="E108" s="6"/>
      <c r="F108" s="6"/>
      <c r="G108" s="6"/>
      <c r="H108" s="6"/>
      <c r="I108" s="6"/>
      <c r="J108" s="6"/>
    </row>
    <row r="109" spans="1:10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</row>
    <row r="110" spans="1:10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</row>
    <row r="111" spans="1:10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</row>
    <row r="112" spans="1:10" x14ac:dyDescent="0.2">
      <c r="A112" s="6"/>
      <c r="B112" s="6"/>
      <c r="C112" s="6"/>
      <c r="D112" s="6"/>
      <c r="E112" s="6"/>
      <c r="F112" s="6"/>
      <c r="G112" s="6"/>
      <c r="H112" s="6"/>
      <c r="I112" s="6"/>
      <c r="J112" s="6"/>
    </row>
    <row r="113" spans="1:10" x14ac:dyDescent="0.2">
      <c r="A113" s="6"/>
      <c r="B113" s="6"/>
      <c r="C113" s="6"/>
      <c r="D113" s="6"/>
      <c r="E113" s="6"/>
      <c r="F113" s="6"/>
      <c r="G113" s="6"/>
      <c r="H113" s="6"/>
      <c r="I113" s="6"/>
      <c r="J113" s="6"/>
    </row>
    <row r="114" spans="1:10" x14ac:dyDescent="0.2">
      <c r="A114" s="6"/>
      <c r="B114" s="6"/>
      <c r="C114" s="6"/>
      <c r="D114" s="6"/>
      <c r="E114" s="6"/>
      <c r="F114" s="6"/>
      <c r="G114" s="6"/>
      <c r="H114" s="6"/>
      <c r="I114" s="6"/>
      <c r="J114" s="6"/>
    </row>
    <row r="115" spans="1:10" x14ac:dyDescent="0.2">
      <c r="A115" s="104" t="s">
        <v>24</v>
      </c>
      <c r="B115" s="105"/>
      <c r="C115" s="105"/>
      <c r="D115" s="105"/>
      <c r="E115" s="105"/>
      <c r="F115" s="105"/>
      <c r="G115" s="105"/>
      <c r="H115" s="105"/>
      <c r="I115" s="105"/>
      <c r="J115" s="106"/>
    </row>
    <row r="116" spans="1:10" x14ac:dyDescent="0.2">
      <c r="A116" s="89" t="s">
        <v>25</v>
      </c>
      <c r="B116" s="90"/>
      <c r="C116" s="90"/>
      <c r="D116" s="91"/>
      <c r="E116" s="91"/>
      <c r="F116" s="91"/>
      <c r="G116" s="91"/>
      <c r="H116" s="91"/>
      <c r="I116" s="91"/>
      <c r="J116" s="92"/>
    </row>
    <row r="117" spans="1:10" x14ac:dyDescent="0.2">
      <c r="A117" s="93" t="s">
        <v>27</v>
      </c>
      <c r="B117" s="94"/>
      <c r="C117" s="94"/>
      <c r="D117" s="95"/>
      <c r="E117" s="95"/>
      <c r="F117" s="95"/>
      <c r="G117" s="95"/>
      <c r="H117" s="95"/>
      <c r="I117" s="95"/>
      <c r="J117" s="96"/>
    </row>
    <row r="118" spans="1:10" x14ac:dyDescent="0.2">
      <c r="A118" s="97" t="s">
        <v>26</v>
      </c>
      <c r="B118" s="98"/>
      <c r="C118" s="98"/>
      <c r="D118" s="99"/>
      <c r="E118" s="99"/>
      <c r="F118" s="99"/>
      <c r="G118" s="99"/>
      <c r="H118" s="99"/>
      <c r="I118" s="99"/>
      <c r="J118" s="100"/>
    </row>
    <row r="119" spans="1:10" x14ac:dyDescent="0.2">
      <c r="A119" s="6"/>
      <c r="B119" s="6"/>
      <c r="C119" s="6"/>
      <c r="D119" s="6"/>
      <c r="E119" s="6"/>
      <c r="F119" s="6"/>
      <c r="G119" s="6"/>
      <c r="H119" s="6"/>
      <c r="I119" s="6"/>
      <c r="J119" s="6"/>
    </row>
    <row r="120" spans="1:10" x14ac:dyDescent="0.2">
      <c r="A120" s="6"/>
      <c r="B120" s="6"/>
      <c r="C120" s="6"/>
      <c r="D120" s="6"/>
      <c r="E120" s="6"/>
      <c r="F120" s="6"/>
      <c r="G120" s="6"/>
      <c r="H120" s="6"/>
      <c r="I120" s="6"/>
      <c r="J120" s="6"/>
    </row>
    <row r="121" spans="1:10" x14ac:dyDescent="0.2">
      <c r="A121" s="6"/>
      <c r="B121" s="6"/>
      <c r="C121" s="6"/>
      <c r="D121" s="6"/>
      <c r="E121" s="6"/>
      <c r="F121" s="6"/>
      <c r="G121" s="6"/>
      <c r="H121" s="6"/>
      <c r="I121" s="6"/>
      <c r="J121" s="6"/>
    </row>
    <row r="122" spans="1:10" x14ac:dyDescent="0.2">
      <c r="A122" s="6"/>
      <c r="B122" s="6"/>
      <c r="C122" s="6"/>
      <c r="D122" s="6"/>
      <c r="E122" s="6"/>
      <c r="F122" s="6"/>
      <c r="G122" s="6"/>
      <c r="H122" s="6"/>
      <c r="I122" s="6"/>
      <c r="J122" s="6"/>
    </row>
    <row r="123" spans="1:10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</row>
    <row r="124" spans="1:10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</row>
    <row r="125" spans="1:10" x14ac:dyDescent="0.2">
      <c r="A125" s="6"/>
      <c r="B125" s="6"/>
      <c r="C125" s="6"/>
      <c r="D125" s="6"/>
      <c r="E125" s="6"/>
      <c r="F125" s="6"/>
      <c r="G125" s="6"/>
      <c r="H125" s="6"/>
      <c r="I125" s="6"/>
      <c r="J125" s="6"/>
    </row>
    <row r="126" spans="1:10" x14ac:dyDescent="0.2">
      <c r="A126" s="6"/>
      <c r="B126" s="6"/>
      <c r="C126" s="6"/>
      <c r="D126" s="6"/>
      <c r="E126" s="6"/>
      <c r="F126" s="6"/>
      <c r="G126" s="6"/>
      <c r="H126" s="6"/>
      <c r="I126" s="6"/>
      <c r="J126" s="6"/>
    </row>
    <row r="127" spans="1:10" x14ac:dyDescent="0.2">
      <c r="A127" s="6"/>
      <c r="B127" s="6"/>
      <c r="C127" s="6"/>
      <c r="D127" s="6"/>
      <c r="E127" s="6"/>
      <c r="F127" s="6"/>
      <c r="G127" s="6"/>
      <c r="H127" s="6"/>
      <c r="I127" s="6"/>
      <c r="J127" s="6"/>
    </row>
    <row r="128" spans="1:10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</row>
    <row r="129" spans="1:10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</row>
    <row r="130" spans="1:10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</row>
    <row r="131" spans="1:10" x14ac:dyDescent="0.2">
      <c r="A131" s="6"/>
      <c r="B131" s="6"/>
      <c r="C131" s="6"/>
      <c r="D131" s="6"/>
      <c r="E131" s="6"/>
      <c r="F131" s="6"/>
      <c r="G131" s="6"/>
      <c r="H131" s="6"/>
      <c r="I131" s="6"/>
      <c r="J131" s="6"/>
    </row>
    <row r="132" spans="1:10" x14ac:dyDescent="0.2">
      <c r="A132" s="6"/>
      <c r="B132" s="6"/>
      <c r="C132" s="6"/>
      <c r="D132" s="6"/>
      <c r="E132" s="6"/>
      <c r="F132" s="6"/>
      <c r="G132" s="6"/>
      <c r="H132" s="6"/>
      <c r="I132" s="6"/>
      <c r="J132" s="6"/>
    </row>
    <row r="133" spans="1:10" x14ac:dyDescent="0.2">
      <c r="A133" s="6"/>
      <c r="B133" s="6"/>
      <c r="C133" s="6"/>
      <c r="D133" s="6"/>
      <c r="E133" s="6"/>
      <c r="F133" s="6"/>
      <c r="G133" s="6"/>
      <c r="H133" s="6"/>
      <c r="I133" s="6"/>
      <c r="J133" s="6"/>
    </row>
    <row r="134" spans="1:10" x14ac:dyDescent="0.2">
      <c r="A134" s="6"/>
      <c r="B134" s="6"/>
      <c r="C134" s="6"/>
      <c r="D134" s="6"/>
      <c r="E134" s="6"/>
      <c r="F134" s="6"/>
      <c r="G134" s="6"/>
      <c r="H134" s="6"/>
      <c r="I134" s="6"/>
      <c r="J134" s="6"/>
    </row>
    <row r="135" spans="1:10" x14ac:dyDescent="0.2">
      <c r="A135" s="6"/>
      <c r="B135" s="6"/>
      <c r="C135" s="6"/>
      <c r="D135" s="6"/>
      <c r="E135" s="6"/>
      <c r="F135" s="6"/>
      <c r="G135" s="6"/>
      <c r="H135" s="6"/>
      <c r="I135" s="6"/>
      <c r="J135" s="6"/>
    </row>
    <row r="136" spans="1:10" x14ac:dyDescent="0.2">
      <c r="A136" s="6"/>
      <c r="B136" s="6"/>
      <c r="C136" s="6"/>
      <c r="D136" s="6"/>
      <c r="E136" s="6"/>
      <c r="F136" s="6"/>
      <c r="G136" s="6"/>
      <c r="H136" s="6"/>
      <c r="I136" s="6"/>
      <c r="J136" s="6"/>
    </row>
    <row r="137" spans="1:10" x14ac:dyDescent="0.2">
      <c r="A137" s="6"/>
      <c r="B137" s="6"/>
      <c r="C137" s="6"/>
      <c r="D137" s="6"/>
      <c r="E137" s="6"/>
      <c r="F137" s="6"/>
      <c r="G137" s="6"/>
      <c r="H137" s="6"/>
      <c r="I137" s="6"/>
      <c r="J137" s="6"/>
    </row>
    <row r="138" spans="1:10" x14ac:dyDescent="0.2">
      <c r="A138" s="6"/>
      <c r="B138" s="6"/>
      <c r="C138" s="6"/>
      <c r="D138" s="6"/>
      <c r="E138" s="6"/>
      <c r="F138" s="6"/>
      <c r="G138" s="6"/>
      <c r="H138" s="6"/>
      <c r="I138" s="6"/>
      <c r="J138" s="6"/>
    </row>
    <row r="139" spans="1:10" x14ac:dyDescent="0.2">
      <c r="A139" s="6"/>
      <c r="B139" s="6"/>
      <c r="C139" s="6"/>
      <c r="D139" s="6"/>
      <c r="E139" s="6"/>
      <c r="F139" s="6"/>
      <c r="G139" s="6"/>
      <c r="H139" s="6"/>
      <c r="I139" s="6"/>
      <c r="J139" s="6"/>
    </row>
    <row r="140" spans="1:10" x14ac:dyDescent="0.2">
      <c r="A140" s="6"/>
      <c r="B140" s="6"/>
      <c r="C140" s="6"/>
      <c r="D140" s="6"/>
      <c r="E140" s="6"/>
      <c r="F140" s="6"/>
      <c r="G140" s="6"/>
      <c r="H140" s="6"/>
      <c r="I140" s="6"/>
      <c r="J140" s="6"/>
    </row>
    <row r="141" spans="1:10" x14ac:dyDescent="0.2">
      <c r="A141" s="6"/>
      <c r="B141" s="6"/>
      <c r="C141" s="6"/>
      <c r="D141" s="6"/>
      <c r="E141" s="6"/>
      <c r="F141" s="6"/>
      <c r="G141" s="6"/>
      <c r="H141" s="6"/>
      <c r="I141" s="6"/>
      <c r="J141" s="6"/>
    </row>
    <row r="142" spans="1:10" x14ac:dyDescent="0.2">
      <c r="A142" s="6"/>
      <c r="B142" s="6"/>
      <c r="C142" s="6"/>
      <c r="D142" s="6"/>
      <c r="E142" s="6"/>
      <c r="F142" s="6"/>
      <c r="G142" s="6"/>
      <c r="H142" s="6"/>
      <c r="I142" s="6"/>
      <c r="J142" s="6"/>
    </row>
    <row r="143" spans="1:10" x14ac:dyDescent="0.2">
      <c r="A143" s="6"/>
      <c r="B143" s="6"/>
      <c r="C143" s="6"/>
      <c r="D143" s="6"/>
      <c r="E143" s="6"/>
      <c r="F143" s="6"/>
      <c r="G143" s="6"/>
      <c r="H143" s="6"/>
      <c r="I143" s="6"/>
      <c r="J143" s="6"/>
    </row>
    <row r="144" spans="1:10" x14ac:dyDescent="0.2">
      <c r="A144" s="6"/>
      <c r="B144" s="6"/>
      <c r="C144" s="6"/>
      <c r="D144" s="6"/>
      <c r="E144" s="6"/>
      <c r="F144" s="6"/>
      <c r="G144" s="6"/>
      <c r="H144" s="6"/>
      <c r="I144" s="6"/>
      <c r="J144" s="6"/>
    </row>
    <row r="145" spans="1:10" x14ac:dyDescent="0.2">
      <c r="A145" s="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x14ac:dyDescent="0.2">
      <c r="A146" s="6"/>
      <c r="B146" s="6"/>
      <c r="C146" s="6"/>
      <c r="D146" s="6"/>
      <c r="E146" s="6"/>
      <c r="F146" s="6"/>
      <c r="G146" s="6"/>
      <c r="H146" s="6"/>
      <c r="I146" s="6"/>
      <c r="J146" s="6"/>
    </row>
    <row r="147" spans="1:10" x14ac:dyDescent="0.2">
      <c r="A147" s="6"/>
      <c r="B147" s="6"/>
      <c r="C147" s="6"/>
      <c r="D147" s="6"/>
      <c r="E147" s="6"/>
      <c r="F147" s="6"/>
      <c r="G147" s="6"/>
      <c r="H147" s="6"/>
      <c r="I147" s="6"/>
      <c r="J147" s="6"/>
    </row>
    <row r="148" spans="1:10" x14ac:dyDescent="0.2">
      <c r="A148" s="6"/>
      <c r="B148" s="6"/>
      <c r="C148" s="6"/>
      <c r="D148" s="6"/>
      <c r="E148" s="6"/>
      <c r="F148" s="6"/>
      <c r="G148" s="6"/>
      <c r="H148" s="6"/>
      <c r="I148" s="6"/>
      <c r="J148" s="6"/>
    </row>
    <row r="149" spans="1:10" x14ac:dyDescent="0.2">
      <c r="A149" s="6"/>
      <c r="B149" s="6"/>
      <c r="C149" s="6"/>
      <c r="D149" s="6"/>
      <c r="E149" s="6"/>
      <c r="F149" s="6"/>
      <c r="G149" s="6"/>
      <c r="H149" s="6"/>
      <c r="I149" s="6"/>
      <c r="J149" s="6"/>
    </row>
    <row r="150" spans="1:10" x14ac:dyDescent="0.2">
      <c r="A150" s="6"/>
      <c r="B150" s="6"/>
      <c r="C150" s="6"/>
      <c r="D150" s="6"/>
      <c r="E150" s="6"/>
      <c r="F150" s="6"/>
      <c r="G150" s="6"/>
      <c r="H150" s="6"/>
      <c r="I150" s="6"/>
      <c r="J150" s="6"/>
    </row>
    <row r="151" spans="1:10" x14ac:dyDescent="0.2">
      <c r="A151" s="6"/>
      <c r="B151" s="6"/>
      <c r="C151" s="6"/>
      <c r="D151" s="6"/>
      <c r="E151" s="6"/>
      <c r="F151" s="6"/>
      <c r="G151" s="6"/>
      <c r="H151" s="6"/>
      <c r="I151" s="6"/>
      <c r="J151" s="6"/>
    </row>
    <row r="152" spans="1:10" x14ac:dyDescent="0.2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 x14ac:dyDescent="0.2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 x14ac:dyDescent="0.2">
      <c r="A154" s="6"/>
      <c r="B154" s="6"/>
      <c r="C154" s="6"/>
      <c r="D154" s="6"/>
      <c r="E154" s="6"/>
      <c r="F154" s="6"/>
      <c r="G154" s="6"/>
      <c r="H154" s="6"/>
      <c r="I154" s="6"/>
      <c r="J154" s="6"/>
    </row>
    <row r="155" spans="1:10" x14ac:dyDescent="0.2">
      <c r="A155" s="6"/>
      <c r="B155" s="6"/>
      <c r="C155" s="6"/>
      <c r="D155" s="6"/>
      <c r="E155" s="6"/>
      <c r="F155" s="6"/>
      <c r="G155" s="6"/>
      <c r="H155" s="6"/>
      <c r="I155" s="6"/>
      <c r="J155" s="6"/>
    </row>
    <row r="156" spans="1:10" x14ac:dyDescent="0.2">
      <c r="A156" s="6"/>
      <c r="B156" s="6"/>
      <c r="C156" s="6"/>
      <c r="D156" s="6"/>
      <c r="E156" s="6"/>
      <c r="F156" s="6"/>
      <c r="G156" s="6"/>
      <c r="H156" s="6"/>
      <c r="I156" s="6"/>
      <c r="J156" s="6"/>
    </row>
    <row r="157" spans="1:10" x14ac:dyDescent="0.2">
      <c r="A157" s="6"/>
      <c r="B157" s="6"/>
      <c r="C157" s="6"/>
      <c r="D157" s="6"/>
      <c r="E157" s="6"/>
      <c r="F157" s="6"/>
      <c r="G157" s="6"/>
      <c r="H157" s="6"/>
      <c r="I157" s="6"/>
      <c r="J157" s="6"/>
    </row>
    <row r="158" spans="1:10" x14ac:dyDescent="0.2">
      <c r="A158" s="6"/>
      <c r="B158" s="6"/>
      <c r="C158" s="6"/>
      <c r="D158" s="6"/>
      <c r="E158" s="6"/>
      <c r="F158" s="6"/>
      <c r="G158" s="6"/>
      <c r="H158" s="6"/>
      <c r="I158" s="6"/>
      <c r="J158" s="6"/>
    </row>
    <row r="159" spans="1:10" x14ac:dyDescent="0.2">
      <c r="A159" s="6"/>
      <c r="B159" s="6"/>
      <c r="C159" s="6"/>
      <c r="D159" s="6"/>
      <c r="E159" s="6"/>
      <c r="F159" s="6"/>
      <c r="G159" s="6"/>
      <c r="H159" s="6"/>
      <c r="I159" s="6"/>
      <c r="J159" s="6"/>
    </row>
    <row r="160" spans="1:10" x14ac:dyDescent="0.2">
      <c r="A160" s="6"/>
      <c r="B160" s="6"/>
      <c r="C160" s="6"/>
      <c r="D160" s="6"/>
      <c r="E160" s="6"/>
      <c r="F160" s="6"/>
      <c r="G160" s="6"/>
      <c r="H160" s="6"/>
      <c r="I160" s="6"/>
      <c r="J160" s="6"/>
    </row>
    <row r="161" spans="1:10" x14ac:dyDescent="0.2">
      <c r="A161" s="6"/>
      <c r="B161" s="6"/>
      <c r="C161" s="6"/>
      <c r="D161" s="6"/>
      <c r="E161" s="6"/>
      <c r="F161" s="6"/>
      <c r="G161" s="6"/>
      <c r="H161" s="6"/>
      <c r="I161" s="6"/>
      <c r="J161" s="6"/>
    </row>
    <row r="162" spans="1:10" x14ac:dyDescent="0.2">
      <c r="A162" s="6"/>
      <c r="B162" s="6"/>
      <c r="C162" s="6"/>
      <c r="D162" s="6"/>
      <c r="E162" s="6"/>
      <c r="F162" s="6"/>
      <c r="G162" s="6"/>
      <c r="H162" s="6"/>
      <c r="I162" s="6"/>
      <c r="J162" s="6"/>
    </row>
    <row r="163" spans="1:10" x14ac:dyDescent="0.2">
      <c r="A163" s="6"/>
      <c r="B163" s="6"/>
      <c r="C163" s="6"/>
      <c r="D163" s="6"/>
      <c r="E163" s="6"/>
      <c r="F163" s="6"/>
      <c r="G163" s="6"/>
      <c r="H163" s="6"/>
      <c r="I163" s="6"/>
      <c r="J163" s="6"/>
    </row>
    <row r="164" spans="1:10" x14ac:dyDescent="0.2">
      <c r="A164" s="6"/>
      <c r="B164" s="6"/>
      <c r="C164" s="6"/>
      <c r="D164" s="6"/>
      <c r="E164" s="6"/>
      <c r="F164" s="6"/>
      <c r="G164" s="6"/>
      <c r="H164" s="6"/>
      <c r="I164" s="6"/>
      <c r="J164" s="6"/>
    </row>
    <row r="165" spans="1:10" x14ac:dyDescent="0.2">
      <c r="A165" s="6"/>
      <c r="B165" s="6"/>
      <c r="C165" s="6"/>
      <c r="D165" s="6"/>
      <c r="E165" s="6"/>
      <c r="F165" s="6"/>
      <c r="G165" s="6"/>
      <c r="H165" s="6"/>
      <c r="I165" s="6"/>
      <c r="J165" s="6"/>
    </row>
    <row r="166" spans="1:10" x14ac:dyDescent="0.2">
      <c r="A166" s="6"/>
      <c r="B166" s="6"/>
      <c r="C166" s="6"/>
      <c r="D166" s="6"/>
      <c r="E166" s="6"/>
      <c r="F166" s="6"/>
      <c r="G166" s="6"/>
      <c r="H166" s="6"/>
      <c r="I166" s="6"/>
      <c r="J166" s="6"/>
    </row>
    <row r="167" spans="1:10" x14ac:dyDescent="0.2">
      <c r="A167" s="6"/>
      <c r="B167" s="6"/>
      <c r="C167" s="6"/>
      <c r="D167" s="6"/>
      <c r="E167" s="6"/>
      <c r="F167" s="6"/>
      <c r="G167" s="6"/>
      <c r="H167" s="6"/>
      <c r="I167" s="6"/>
      <c r="J167" s="6"/>
    </row>
    <row r="168" spans="1:10" x14ac:dyDescent="0.2">
      <c r="A168" s="6"/>
      <c r="B168" s="6"/>
      <c r="C168" s="6"/>
      <c r="D168" s="6"/>
      <c r="E168" s="6"/>
      <c r="F168" s="6"/>
      <c r="G168" s="6"/>
      <c r="H168" s="6"/>
      <c r="I168" s="6"/>
      <c r="J168" s="6"/>
    </row>
    <row r="169" spans="1:10" x14ac:dyDescent="0.2">
      <c r="A169" s="6"/>
      <c r="B169" s="6"/>
      <c r="C169" s="6"/>
      <c r="D169" s="6"/>
      <c r="E169" s="6"/>
      <c r="F169" s="6"/>
      <c r="G169" s="6"/>
      <c r="H169" s="6"/>
      <c r="I169" s="6"/>
      <c r="J169" s="6"/>
    </row>
    <row r="170" spans="1:10" x14ac:dyDescent="0.2">
      <c r="A170" s="6"/>
      <c r="B170" s="6"/>
      <c r="C170" s="6"/>
      <c r="D170" s="6"/>
      <c r="E170" s="6"/>
      <c r="F170" s="6"/>
      <c r="G170" s="6"/>
      <c r="H170" s="6"/>
      <c r="I170" s="6"/>
      <c r="J170" s="6"/>
    </row>
    <row r="171" spans="1:10" x14ac:dyDescent="0.2">
      <c r="A171" s="6"/>
      <c r="B171" s="6"/>
      <c r="C171" s="6"/>
      <c r="D171" s="6"/>
      <c r="E171" s="6"/>
      <c r="F171" s="6"/>
      <c r="G171" s="6"/>
      <c r="H171" s="6"/>
      <c r="I171" s="6"/>
      <c r="J171" s="6"/>
    </row>
    <row r="172" spans="1:10" x14ac:dyDescent="0.2">
      <c r="A172" s="6"/>
      <c r="B172" s="6"/>
      <c r="C172" s="6"/>
      <c r="D172" s="6"/>
      <c r="E172" s="6"/>
      <c r="F172" s="6"/>
      <c r="G172" s="6"/>
      <c r="H172" s="6"/>
      <c r="I172" s="6"/>
      <c r="J172" s="6"/>
    </row>
    <row r="173" spans="1:10" x14ac:dyDescent="0.2">
      <c r="A173" s="6"/>
      <c r="B173" s="6"/>
      <c r="C173" s="6"/>
      <c r="D173" s="6"/>
      <c r="E173" s="6"/>
      <c r="F173" s="6"/>
      <c r="G173" s="6"/>
      <c r="H173" s="6"/>
      <c r="I173" s="6"/>
      <c r="J173" s="6"/>
    </row>
    <row r="174" spans="1:10" x14ac:dyDescent="0.2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x14ac:dyDescent="0.2">
      <c r="A175" s="6"/>
      <c r="B175" s="6"/>
      <c r="C175" s="6"/>
      <c r="D175" s="6"/>
      <c r="E175" s="6"/>
      <c r="F175" s="6"/>
      <c r="G175" s="6"/>
      <c r="H175" s="6"/>
      <c r="I175" s="6"/>
      <c r="J175" s="6"/>
    </row>
    <row r="176" spans="1:10" x14ac:dyDescent="0.2">
      <c r="A176" s="6"/>
      <c r="B176" s="6"/>
      <c r="C176" s="6"/>
      <c r="D176" s="6"/>
      <c r="E176" s="6"/>
      <c r="F176" s="6"/>
      <c r="G176" s="6"/>
      <c r="H176" s="6"/>
      <c r="I176" s="6"/>
      <c r="J176" s="6"/>
    </row>
    <row r="177" spans="1:10" x14ac:dyDescent="0.2">
      <c r="A177" s="6"/>
      <c r="B177" s="6"/>
      <c r="C177" s="6"/>
      <c r="D177" s="6"/>
      <c r="E177" s="6"/>
      <c r="F177" s="6"/>
      <c r="G177" s="6"/>
      <c r="H177" s="6"/>
      <c r="I177" s="6"/>
      <c r="J177" s="6"/>
    </row>
    <row r="178" spans="1:10" x14ac:dyDescent="0.2">
      <c r="A178" s="6"/>
      <c r="B178" s="6"/>
      <c r="C178" s="6"/>
      <c r="D178" s="6"/>
      <c r="E178" s="6"/>
      <c r="F178" s="6"/>
      <c r="G178" s="6"/>
      <c r="H178" s="6"/>
      <c r="I178" s="6"/>
      <c r="J178" s="6"/>
    </row>
    <row r="179" spans="1:10" x14ac:dyDescent="0.2">
      <c r="A179" s="6"/>
      <c r="B179" s="6"/>
      <c r="C179" s="6"/>
      <c r="D179" s="6"/>
      <c r="E179" s="6"/>
      <c r="F179" s="6"/>
      <c r="G179" s="6"/>
      <c r="H179" s="6"/>
      <c r="I179" s="6"/>
      <c r="J179" s="6"/>
    </row>
    <row r="180" spans="1:10" x14ac:dyDescent="0.2">
      <c r="A180" s="6"/>
      <c r="B180" s="6"/>
      <c r="C180" s="6"/>
      <c r="D180" s="6"/>
      <c r="E180" s="6"/>
      <c r="F180" s="6"/>
      <c r="G180" s="6"/>
      <c r="H180" s="6"/>
      <c r="I180" s="6"/>
      <c r="J180" s="6"/>
    </row>
    <row r="181" spans="1:10" x14ac:dyDescent="0.2">
      <c r="A181" s="6"/>
      <c r="B181" s="6"/>
      <c r="C181" s="6"/>
      <c r="D181" s="6"/>
      <c r="E181" s="6"/>
      <c r="F181" s="6"/>
      <c r="G181" s="6"/>
      <c r="H181" s="6"/>
      <c r="I181" s="6"/>
      <c r="J181" s="6"/>
    </row>
    <row r="182" spans="1:10" x14ac:dyDescent="0.2">
      <c r="A182" s="6"/>
      <c r="B182" s="6"/>
      <c r="C182" s="6"/>
      <c r="D182" s="6"/>
      <c r="E182" s="6"/>
      <c r="F182" s="6"/>
      <c r="G182" s="6"/>
      <c r="H182" s="6"/>
      <c r="I182" s="6"/>
      <c r="J182" s="6"/>
    </row>
    <row r="183" spans="1:10" x14ac:dyDescent="0.2">
      <c r="A183" s="6"/>
      <c r="B183" s="6"/>
      <c r="C183" s="6"/>
      <c r="D183" s="6"/>
      <c r="E183" s="6"/>
      <c r="F183" s="6"/>
      <c r="G183" s="6"/>
      <c r="H183" s="6"/>
      <c r="I183" s="6"/>
      <c r="J183" s="6"/>
    </row>
    <row r="184" spans="1:10" x14ac:dyDescent="0.2">
      <c r="A184" s="6"/>
      <c r="B184" s="6"/>
      <c r="C184" s="6"/>
      <c r="D184" s="6"/>
      <c r="E184" s="6"/>
      <c r="F184" s="6"/>
      <c r="G184" s="6"/>
      <c r="H184" s="6"/>
      <c r="I184" s="6"/>
      <c r="J184" s="6"/>
    </row>
    <row r="185" spans="1:10" x14ac:dyDescent="0.2">
      <c r="A185" s="6"/>
      <c r="B185" s="6"/>
      <c r="C185" s="6"/>
      <c r="D185" s="6"/>
      <c r="E185" s="6"/>
      <c r="F185" s="6"/>
      <c r="G185" s="6"/>
      <c r="H185" s="6"/>
      <c r="I185" s="6"/>
      <c r="J185" s="6"/>
    </row>
  </sheetData>
  <sheetProtection algorithmName="SHA-512" hashValue="TOUZrIpF5xhCnnOiR1ykO8mR09BI/jD1fSneYhwoF+He1CqEkATavd2Lf4/5vCrTuQAFwDw19KhXI8J5q7arFw==" saltValue="4Fy+I1FkAAYprfNYQJOUQw==" spinCount="100000" sheet="1" objects="1" scenarios="1" selectLockedCells="1"/>
  <mergeCells count="43">
    <mergeCell ref="H12:J12"/>
    <mergeCell ref="B12:F12"/>
    <mergeCell ref="F28:H28"/>
    <mergeCell ref="G14:J14"/>
    <mergeCell ref="A60:C60"/>
    <mergeCell ref="F60:H60"/>
    <mergeCell ref="B30:E30"/>
    <mergeCell ref="G30:J30"/>
    <mergeCell ref="A28:C28"/>
    <mergeCell ref="A44:C44"/>
    <mergeCell ref="F44:H44"/>
    <mergeCell ref="A1:J1"/>
    <mergeCell ref="A74:J74"/>
    <mergeCell ref="A3:J3"/>
    <mergeCell ref="E9:J9"/>
    <mergeCell ref="C4:D4"/>
    <mergeCell ref="C7:I7"/>
    <mergeCell ref="C8:D8"/>
    <mergeCell ref="C6:I6"/>
    <mergeCell ref="A62:I62"/>
    <mergeCell ref="A10:J10"/>
    <mergeCell ref="B14:E14"/>
    <mergeCell ref="B46:E46"/>
    <mergeCell ref="G46:J46"/>
    <mergeCell ref="A68:J68"/>
    <mergeCell ref="H4:I4"/>
    <mergeCell ref="H8:J8"/>
    <mergeCell ref="A115:J115"/>
    <mergeCell ref="A118:J118"/>
    <mergeCell ref="A117:J117"/>
    <mergeCell ref="A116:J116"/>
    <mergeCell ref="D90:I90"/>
    <mergeCell ref="D83:I83"/>
    <mergeCell ref="D89:I89"/>
    <mergeCell ref="A64:J64"/>
    <mergeCell ref="A76:J76"/>
    <mergeCell ref="C77:I77"/>
    <mergeCell ref="C78:I78"/>
    <mergeCell ref="C79:D79"/>
    <mergeCell ref="C80:D80"/>
    <mergeCell ref="H79:J79"/>
    <mergeCell ref="H80:J80"/>
    <mergeCell ref="A70:J70"/>
  </mergeCells>
  <dataValidations count="17">
    <dataValidation allowBlank="1" prompt="Insira o CPF (somente números)" sqref="C81" xr:uid="{00000000-0002-0000-0100-000000000000}"/>
    <dataValidation allowBlank="1" showInputMessage="1" showErrorMessage="1" prompt="Insira o Nome ou Razão Social" sqref="C6" xr:uid="{00000000-0002-0000-0100-000001000000}"/>
    <dataValidation allowBlank="1" showInputMessage="1" showErrorMessage="1" prompt="Insira o endereço completo" sqref="C7" xr:uid="{00000000-0002-0000-0100-000002000000}"/>
    <dataValidation type="textLength" allowBlank="1" showInputMessage="1" showErrorMessage="1" error="Telefone inválido" prompt="Insira o telefone" sqref="C8" xr:uid="{00000000-0002-0000-0100-000003000000}">
      <formula1>8</formula1>
      <formula2>13</formula2>
    </dataValidation>
    <dataValidation allowBlank="1" showInputMessage="1" showErrorMessage="1" prompt="Insira o e-mail" sqref="H8" xr:uid="{00000000-0002-0000-0100-000004000000}"/>
    <dataValidation type="whole" allowBlank="1" showInputMessage="1" showErrorMessage="1" error="Valor inválido" sqref="I48:I59 D16:D27 I16:I27 D32:D43 I32:I43 D48:D59" xr:uid="{00000000-0002-0000-0100-000005000000}">
      <formula1>0</formula1>
      <formula2>10000</formula2>
    </dataValidation>
    <dataValidation type="whole" allowBlank="1" showInputMessage="1" showErrorMessage="1" error="Nº de parcelas inválido (permitido de 2 a 60 parcelas)" prompt="ATENÇÃO: preencha este campo SOMENTE caso deseje parcelamento_x000a_* Insira o número de parcelas (máx. 60 meses)" sqref="A72:A73 C72:C73 B73" xr:uid="{00000000-0002-0000-0100-000006000000}">
      <formula1>2</formula1>
      <formula2>60</formula2>
    </dataValidation>
    <dataValidation allowBlank="1" showInputMessage="1" showErrorMessage="1" prompt="Insira o nome do Representante Legal" sqref="C77" xr:uid="{00000000-0002-0000-0100-000007000000}"/>
    <dataValidation allowBlank="1" showInputMessage="1" showErrorMessage="1" prompt="Insira o endereço do Representante Legal" sqref="C78" xr:uid="{00000000-0002-0000-0100-000008000000}"/>
    <dataValidation type="textLength" allowBlank="1" showInputMessage="1" showErrorMessage="1" error="Telefone inválido" prompt="Insira o telefone do Representante Legal" sqref="C79" xr:uid="{00000000-0002-0000-0100-000009000000}">
      <formula1>8</formula1>
      <formula2>13</formula2>
    </dataValidation>
    <dataValidation allowBlank="1" showInputMessage="1" showErrorMessage="1" prompt="Insira o e-mail do Representante Legal" sqref="H79" xr:uid="{00000000-0002-0000-0100-00000A000000}"/>
    <dataValidation allowBlank="1" showInputMessage="1" showErrorMessage="1" prompt="Insira o cargo/função (Sócio-administrador, Procurador, etc)" sqref="H80:H81" xr:uid="{00000000-0002-0000-0100-00000B000000}"/>
    <dataValidation allowBlank="1" error="CNPJ inválido" prompt="Caso o contribuinte seja Pessoa Jurídica, insira o CNPJ (somente números)" sqref="D5:E5" xr:uid="{00000000-0002-0000-0100-00000C000000}"/>
    <dataValidation allowBlank="1" error="CPF inválido" prompt="Caso o contribuinte seja Pessoa Física, insira o CPF (somente números)" sqref="I5:J5" xr:uid="{00000000-0002-0000-0100-00000D000000}"/>
    <dataValidation type="textLength" allowBlank="1" showInputMessage="1" showErrorMessage="1" error="CNPJ inválido" prompt="CNPJ do Requerente, se Pessoa Jurídica_x000a_(somente números)" sqref="C4:D4" xr:uid="{00000000-0002-0000-0100-00000E000000}">
      <formula1>3</formula1>
      <formula2>14</formula2>
    </dataValidation>
    <dataValidation type="textLength" allowBlank="1" showErrorMessage="1" error="CPF inválido" prompt="CPF do Requerente, se Pessoa Física_x000a_(somente números)" sqref="H4:I4" xr:uid="{00000000-0002-0000-0100-00000F000000}">
      <formula1>3</formula1>
      <formula2>11</formula2>
    </dataValidation>
    <dataValidation type="textLength" allowBlank="1" showInputMessage="1" showErrorMessage="1" error="CPF inválido" prompt="CPF do Representante Legal_x000a_(somente números)" sqref="C80:D80" xr:uid="{00000000-0002-0000-0100-000010000000}">
      <formula1>3</formula1>
      <formula2>11</formula2>
    </dataValidation>
  </dataValidations>
  <printOptions horizontalCentered="1"/>
  <pageMargins left="0.70866141732283472" right="0.70866141732283472" top="0.55118110236220474" bottom="0.74803149606299213" header="0.31496062992125984" footer="0.51181102362204722"/>
  <pageSetup paperSize="9" scale="77" fitToHeight="0" orientation="portrait" r:id="rId1"/>
  <headerFooter>
    <oddFooter>&amp;RPágina &amp;P de &amp;N</oddFooter>
  </headerFooter>
  <rowBreaks count="1" manualBreakCount="1">
    <brk id="6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185"/>
  <sheetViews>
    <sheetView topLeftCell="A36" zoomScaleNormal="100" zoomScaleSheetLayoutView="100" workbookViewId="0">
      <selection activeCell="D16" sqref="D16"/>
    </sheetView>
  </sheetViews>
  <sheetFormatPr defaultColWidth="9.140625" defaultRowHeight="12.75" x14ac:dyDescent="0.2"/>
  <cols>
    <col min="1" max="1" width="5.7109375" style="1" customWidth="1"/>
    <col min="2" max="3" width="9.7109375" style="1" customWidth="1"/>
    <col min="4" max="4" width="12.7109375" style="1" customWidth="1"/>
    <col min="5" max="5" width="17.7109375" style="1" customWidth="1"/>
    <col min="6" max="6" width="5.7109375" style="1" customWidth="1"/>
    <col min="7" max="8" width="9.7109375" style="1" customWidth="1"/>
    <col min="9" max="9" width="12.7109375" style="1" customWidth="1"/>
    <col min="10" max="10" width="17.7109375" style="1" customWidth="1"/>
    <col min="11" max="11" width="10.7109375" style="1" customWidth="1"/>
    <col min="12" max="16384" width="9.140625" style="1"/>
  </cols>
  <sheetData>
    <row r="1" spans="1:10" ht="56.25" customHeight="1" x14ac:dyDescent="0.25">
      <c r="A1" s="63" t="s">
        <v>47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ht="5.0999999999999996" customHeight="1" x14ac:dyDescent="0.2">
      <c r="E2" s="5"/>
      <c r="F2" s="5"/>
      <c r="G2" s="5"/>
      <c r="H2" s="5"/>
      <c r="I2" s="5"/>
    </row>
    <row r="3" spans="1:10" x14ac:dyDescent="0.2">
      <c r="A3" s="64" t="s">
        <v>22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ht="20.100000000000001" customHeight="1" x14ac:dyDescent="0.2">
      <c r="A4" s="3" t="s">
        <v>21</v>
      </c>
      <c r="C4" s="65"/>
      <c r="D4" s="65"/>
      <c r="E4" s="2"/>
      <c r="F4" s="25" t="s">
        <v>20</v>
      </c>
      <c r="H4" s="66"/>
      <c r="I4" s="66"/>
    </row>
    <row r="5" spans="1:10" s="32" customFormat="1" ht="5.0999999999999996" customHeight="1" x14ac:dyDescent="0.2">
      <c r="A5" s="49"/>
      <c r="B5" s="49"/>
      <c r="C5" s="49"/>
      <c r="D5" s="50"/>
      <c r="E5" s="50"/>
      <c r="F5" s="19"/>
      <c r="G5" s="19"/>
      <c r="H5" s="19"/>
      <c r="I5" s="51"/>
      <c r="J5" s="51"/>
    </row>
    <row r="6" spans="1:10" ht="15" customHeight="1" x14ac:dyDescent="0.2">
      <c r="A6" s="4" t="s">
        <v>6</v>
      </c>
      <c r="C6" s="72"/>
      <c r="D6" s="72"/>
      <c r="E6" s="72"/>
      <c r="F6" s="72"/>
      <c r="G6" s="72"/>
      <c r="H6" s="72"/>
      <c r="I6" s="72"/>
    </row>
    <row r="7" spans="1:10" ht="20.100000000000001" customHeight="1" x14ac:dyDescent="0.2">
      <c r="A7" s="3" t="s">
        <v>3</v>
      </c>
      <c r="C7" s="73"/>
      <c r="D7" s="73"/>
      <c r="E7" s="73"/>
      <c r="F7" s="73"/>
      <c r="G7" s="73"/>
      <c r="H7" s="73"/>
      <c r="I7" s="73"/>
    </row>
    <row r="8" spans="1:10" ht="20.100000000000001" customHeight="1" x14ac:dyDescent="0.2">
      <c r="A8" s="3" t="s">
        <v>4</v>
      </c>
      <c r="C8" s="73"/>
      <c r="D8" s="73"/>
      <c r="E8" s="2"/>
      <c r="F8" s="26" t="s">
        <v>5</v>
      </c>
      <c r="H8" s="72"/>
      <c r="I8" s="72"/>
      <c r="J8" s="72"/>
    </row>
    <row r="9" spans="1:10" ht="5.0999999999999996" customHeight="1" x14ac:dyDescent="0.2">
      <c r="A9" s="3"/>
      <c r="B9" s="3"/>
      <c r="C9" s="3"/>
      <c r="D9" s="2"/>
      <c r="E9" s="74"/>
      <c r="F9" s="74"/>
      <c r="G9" s="74"/>
      <c r="H9" s="74"/>
      <c r="I9" s="74"/>
      <c r="J9" s="74"/>
    </row>
    <row r="10" spans="1:10" s="32" customFormat="1" x14ac:dyDescent="0.2">
      <c r="A10" s="67" t="s">
        <v>7</v>
      </c>
      <c r="B10" s="68"/>
      <c r="C10" s="68"/>
      <c r="D10" s="68"/>
      <c r="E10" s="68"/>
      <c r="F10" s="68"/>
      <c r="G10" s="68"/>
      <c r="H10" s="68"/>
      <c r="I10" s="68"/>
      <c r="J10" s="69"/>
    </row>
    <row r="11" spans="1:10" s="34" customFormat="1" ht="5.0999999999999996" customHeight="1" x14ac:dyDescent="0.2">
      <c r="A11" s="33"/>
      <c r="B11" s="33"/>
      <c r="C11" s="33"/>
      <c r="D11" s="33"/>
      <c r="E11" s="33"/>
      <c r="F11" s="33"/>
      <c r="G11" s="33"/>
      <c r="H11" s="33"/>
      <c r="I11" s="33"/>
      <c r="J11" s="33"/>
    </row>
    <row r="12" spans="1:10" s="32" customFormat="1" x14ac:dyDescent="0.2">
      <c r="A12" s="35" t="s">
        <v>1</v>
      </c>
      <c r="B12" s="111" t="s">
        <v>48</v>
      </c>
      <c r="C12" s="112"/>
      <c r="D12" s="112"/>
      <c r="E12" s="112"/>
      <c r="F12" s="112"/>
      <c r="G12" s="36" t="s">
        <v>51</v>
      </c>
      <c r="H12" s="108" t="s">
        <v>58</v>
      </c>
      <c r="I12" s="109"/>
      <c r="J12" s="110"/>
    </row>
    <row r="13" spans="1:10" s="32" customFormat="1" ht="5.0999999999999996" customHeight="1" x14ac:dyDescent="0.2">
      <c r="A13" s="37"/>
      <c r="B13" s="37"/>
      <c r="C13" s="37"/>
      <c r="D13" s="38"/>
      <c r="E13" s="37"/>
      <c r="F13" s="39"/>
      <c r="G13" s="39"/>
      <c r="H13" s="39"/>
      <c r="I13" s="37"/>
      <c r="J13" s="39"/>
    </row>
    <row r="14" spans="1:10" s="32" customFormat="1" x14ac:dyDescent="0.2">
      <c r="A14" s="40" t="s">
        <v>2</v>
      </c>
      <c r="B14" s="67">
        <f ca="1">YEAR(TODAY())-5</f>
        <v>2020</v>
      </c>
      <c r="C14" s="68"/>
      <c r="D14" s="68"/>
      <c r="E14" s="69"/>
      <c r="F14" s="40" t="s">
        <v>2</v>
      </c>
      <c r="G14" s="67">
        <f ca="1">YEAR(TODAY())-4</f>
        <v>2021</v>
      </c>
      <c r="H14" s="68"/>
      <c r="I14" s="68"/>
      <c r="J14" s="69"/>
    </row>
    <row r="15" spans="1:10" s="32" customFormat="1" x14ac:dyDescent="0.2">
      <c r="A15" s="41" t="s">
        <v>0</v>
      </c>
      <c r="B15" s="41" t="s">
        <v>52</v>
      </c>
      <c r="C15" s="41" t="s">
        <v>29</v>
      </c>
      <c r="D15" s="41" t="s">
        <v>49</v>
      </c>
      <c r="E15" s="41" t="s">
        <v>1</v>
      </c>
      <c r="F15" s="41" t="s">
        <v>0</v>
      </c>
      <c r="G15" s="41" t="s">
        <v>52</v>
      </c>
      <c r="H15" s="41" t="s">
        <v>29</v>
      </c>
      <c r="I15" s="41" t="s">
        <v>49</v>
      </c>
      <c r="J15" s="41" t="s">
        <v>1</v>
      </c>
    </row>
    <row r="16" spans="1:10" s="32" customFormat="1" x14ac:dyDescent="0.2">
      <c r="A16" s="42" t="s">
        <v>32</v>
      </c>
      <c r="B16" s="42" t="s">
        <v>50</v>
      </c>
      <c r="C16" s="43">
        <f ca="1">VLOOKUP(B14,'Valor UFM'!$A:$B,2,FALSE)</f>
        <v>4.2919999999999998</v>
      </c>
      <c r="D16" s="21"/>
      <c r="E16" s="44">
        <f ca="1">(LEFT(B16,2))*C16*D16</f>
        <v>0</v>
      </c>
      <c r="F16" s="42" t="s">
        <v>32</v>
      </c>
      <c r="G16" s="42" t="s">
        <v>50</v>
      </c>
      <c r="H16" s="43">
        <f ca="1">VLOOKUP(G14,'Valor UFM'!$A:$B,2,FALSE)</f>
        <v>4.4602000000000004</v>
      </c>
      <c r="I16" s="21"/>
      <c r="J16" s="44">
        <f ca="1">(LEFT(G16,2))*H16*I16</f>
        <v>0</v>
      </c>
    </row>
    <row r="17" spans="1:10" s="32" customFormat="1" x14ac:dyDescent="0.2">
      <c r="A17" s="42" t="s">
        <v>33</v>
      </c>
      <c r="B17" s="42" t="str">
        <f>B$16</f>
        <v>15 UFM</v>
      </c>
      <c r="C17" s="43">
        <f ca="1">C$16</f>
        <v>4.2919999999999998</v>
      </c>
      <c r="D17" s="21"/>
      <c r="E17" s="44">
        <f t="shared" ref="E17:E27" ca="1" si="0">(LEFT(B17,2))*C17*D17</f>
        <v>0</v>
      </c>
      <c r="F17" s="42" t="s">
        <v>33</v>
      </c>
      <c r="G17" s="42" t="str">
        <f>G$16</f>
        <v>15 UFM</v>
      </c>
      <c r="H17" s="43">
        <f ca="1">H$16</f>
        <v>4.4602000000000004</v>
      </c>
      <c r="I17" s="21"/>
      <c r="J17" s="44">
        <f t="shared" ref="J17:J27" ca="1" si="1">(LEFT(G17,2))*H17*I17</f>
        <v>0</v>
      </c>
    </row>
    <row r="18" spans="1:10" s="32" customFormat="1" x14ac:dyDescent="0.2">
      <c r="A18" s="42" t="s">
        <v>34</v>
      </c>
      <c r="B18" s="42" t="str">
        <f t="shared" ref="B18:C27" si="2">B$16</f>
        <v>15 UFM</v>
      </c>
      <c r="C18" s="43">
        <f t="shared" ca="1" si="2"/>
        <v>4.2919999999999998</v>
      </c>
      <c r="D18" s="21"/>
      <c r="E18" s="44">
        <f t="shared" ca="1" si="0"/>
        <v>0</v>
      </c>
      <c r="F18" s="42" t="s">
        <v>34</v>
      </c>
      <c r="G18" s="42" t="str">
        <f t="shared" ref="G18:H27" si="3">G$16</f>
        <v>15 UFM</v>
      </c>
      <c r="H18" s="43">
        <f t="shared" ca="1" si="3"/>
        <v>4.4602000000000004</v>
      </c>
      <c r="I18" s="21"/>
      <c r="J18" s="44">
        <f t="shared" ca="1" si="1"/>
        <v>0</v>
      </c>
    </row>
    <row r="19" spans="1:10" s="32" customFormat="1" x14ac:dyDescent="0.2">
      <c r="A19" s="42" t="s">
        <v>35</v>
      </c>
      <c r="B19" s="42" t="str">
        <f t="shared" si="2"/>
        <v>15 UFM</v>
      </c>
      <c r="C19" s="43">
        <f t="shared" ca="1" si="2"/>
        <v>4.2919999999999998</v>
      </c>
      <c r="D19" s="21"/>
      <c r="E19" s="44">
        <f t="shared" ca="1" si="0"/>
        <v>0</v>
      </c>
      <c r="F19" s="42" t="s">
        <v>35</v>
      </c>
      <c r="G19" s="42" t="str">
        <f t="shared" si="3"/>
        <v>15 UFM</v>
      </c>
      <c r="H19" s="43">
        <f t="shared" ca="1" si="3"/>
        <v>4.4602000000000004</v>
      </c>
      <c r="I19" s="21"/>
      <c r="J19" s="44">
        <f t="shared" ca="1" si="1"/>
        <v>0</v>
      </c>
    </row>
    <row r="20" spans="1:10" s="32" customFormat="1" x14ac:dyDescent="0.2">
      <c r="A20" s="42" t="s">
        <v>36</v>
      </c>
      <c r="B20" s="42" t="str">
        <f t="shared" si="2"/>
        <v>15 UFM</v>
      </c>
      <c r="C20" s="43">
        <f t="shared" ca="1" si="2"/>
        <v>4.2919999999999998</v>
      </c>
      <c r="D20" s="21"/>
      <c r="E20" s="44">
        <f t="shared" ca="1" si="0"/>
        <v>0</v>
      </c>
      <c r="F20" s="42" t="s">
        <v>36</v>
      </c>
      <c r="G20" s="42" t="str">
        <f t="shared" si="3"/>
        <v>15 UFM</v>
      </c>
      <c r="H20" s="43">
        <f t="shared" ca="1" si="3"/>
        <v>4.4602000000000004</v>
      </c>
      <c r="I20" s="21"/>
      <c r="J20" s="44">
        <f t="shared" ca="1" si="1"/>
        <v>0</v>
      </c>
    </row>
    <row r="21" spans="1:10" s="32" customFormat="1" x14ac:dyDescent="0.2">
      <c r="A21" s="42" t="s">
        <v>37</v>
      </c>
      <c r="B21" s="42" t="str">
        <f t="shared" si="2"/>
        <v>15 UFM</v>
      </c>
      <c r="C21" s="43">
        <f t="shared" ca="1" si="2"/>
        <v>4.2919999999999998</v>
      </c>
      <c r="D21" s="21"/>
      <c r="E21" s="44">
        <f t="shared" ca="1" si="0"/>
        <v>0</v>
      </c>
      <c r="F21" s="42" t="s">
        <v>37</v>
      </c>
      <c r="G21" s="42" t="str">
        <f t="shared" si="3"/>
        <v>15 UFM</v>
      </c>
      <c r="H21" s="43">
        <f t="shared" ca="1" si="3"/>
        <v>4.4602000000000004</v>
      </c>
      <c r="I21" s="21"/>
      <c r="J21" s="44">
        <f t="shared" ca="1" si="1"/>
        <v>0</v>
      </c>
    </row>
    <row r="22" spans="1:10" s="32" customFormat="1" x14ac:dyDescent="0.2">
      <c r="A22" s="42" t="s">
        <v>38</v>
      </c>
      <c r="B22" s="42" t="str">
        <f t="shared" si="2"/>
        <v>15 UFM</v>
      </c>
      <c r="C22" s="43">
        <f t="shared" ca="1" si="2"/>
        <v>4.2919999999999998</v>
      </c>
      <c r="D22" s="21"/>
      <c r="E22" s="44">
        <f t="shared" ca="1" si="0"/>
        <v>0</v>
      </c>
      <c r="F22" s="42" t="s">
        <v>38</v>
      </c>
      <c r="G22" s="42" t="str">
        <f t="shared" si="3"/>
        <v>15 UFM</v>
      </c>
      <c r="H22" s="43">
        <f t="shared" ca="1" si="3"/>
        <v>4.4602000000000004</v>
      </c>
      <c r="I22" s="21"/>
      <c r="J22" s="44">
        <f t="shared" ca="1" si="1"/>
        <v>0</v>
      </c>
    </row>
    <row r="23" spans="1:10" s="32" customFormat="1" x14ac:dyDescent="0.2">
      <c r="A23" s="42" t="s">
        <v>39</v>
      </c>
      <c r="B23" s="42" t="str">
        <f t="shared" si="2"/>
        <v>15 UFM</v>
      </c>
      <c r="C23" s="43">
        <f t="shared" ca="1" si="2"/>
        <v>4.2919999999999998</v>
      </c>
      <c r="D23" s="21"/>
      <c r="E23" s="44">
        <f t="shared" ca="1" si="0"/>
        <v>0</v>
      </c>
      <c r="F23" s="42" t="s">
        <v>39</v>
      </c>
      <c r="G23" s="42" t="str">
        <f t="shared" si="3"/>
        <v>15 UFM</v>
      </c>
      <c r="H23" s="43">
        <f t="shared" ca="1" si="3"/>
        <v>4.4602000000000004</v>
      </c>
      <c r="I23" s="21"/>
      <c r="J23" s="44">
        <f t="shared" ca="1" si="1"/>
        <v>0</v>
      </c>
    </row>
    <row r="24" spans="1:10" s="32" customFormat="1" x14ac:dyDescent="0.2">
      <c r="A24" s="42" t="s">
        <v>40</v>
      </c>
      <c r="B24" s="42" t="str">
        <f t="shared" si="2"/>
        <v>15 UFM</v>
      </c>
      <c r="C24" s="43">
        <f t="shared" ca="1" si="2"/>
        <v>4.2919999999999998</v>
      </c>
      <c r="D24" s="21"/>
      <c r="E24" s="44">
        <f t="shared" ca="1" si="0"/>
        <v>0</v>
      </c>
      <c r="F24" s="42" t="s">
        <v>40</v>
      </c>
      <c r="G24" s="42" t="str">
        <f t="shared" si="3"/>
        <v>15 UFM</v>
      </c>
      <c r="H24" s="43">
        <f t="shared" ca="1" si="3"/>
        <v>4.4602000000000004</v>
      </c>
      <c r="I24" s="21"/>
      <c r="J24" s="44">
        <f t="shared" ca="1" si="1"/>
        <v>0</v>
      </c>
    </row>
    <row r="25" spans="1:10" s="32" customFormat="1" x14ac:dyDescent="0.2">
      <c r="A25" s="42" t="s">
        <v>41</v>
      </c>
      <c r="B25" s="42" t="str">
        <f t="shared" si="2"/>
        <v>15 UFM</v>
      </c>
      <c r="C25" s="43">
        <f t="shared" ca="1" si="2"/>
        <v>4.2919999999999998</v>
      </c>
      <c r="D25" s="21"/>
      <c r="E25" s="44">
        <f t="shared" ca="1" si="0"/>
        <v>0</v>
      </c>
      <c r="F25" s="42" t="s">
        <v>41</v>
      </c>
      <c r="G25" s="42" t="str">
        <f t="shared" si="3"/>
        <v>15 UFM</v>
      </c>
      <c r="H25" s="43">
        <f t="shared" ca="1" si="3"/>
        <v>4.4602000000000004</v>
      </c>
      <c r="I25" s="21"/>
      <c r="J25" s="44">
        <f t="shared" ca="1" si="1"/>
        <v>0</v>
      </c>
    </row>
    <row r="26" spans="1:10" s="32" customFormat="1" x14ac:dyDescent="0.2">
      <c r="A26" s="42" t="s">
        <v>42</v>
      </c>
      <c r="B26" s="42" t="str">
        <f t="shared" si="2"/>
        <v>15 UFM</v>
      </c>
      <c r="C26" s="43">
        <f t="shared" ca="1" si="2"/>
        <v>4.2919999999999998</v>
      </c>
      <c r="D26" s="21"/>
      <c r="E26" s="44">
        <f t="shared" ca="1" si="0"/>
        <v>0</v>
      </c>
      <c r="F26" s="42" t="s">
        <v>42</v>
      </c>
      <c r="G26" s="42" t="str">
        <f t="shared" si="3"/>
        <v>15 UFM</v>
      </c>
      <c r="H26" s="43">
        <f t="shared" ca="1" si="3"/>
        <v>4.4602000000000004</v>
      </c>
      <c r="I26" s="21"/>
      <c r="J26" s="44">
        <f t="shared" ca="1" si="1"/>
        <v>0</v>
      </c>
    </row>
    <row r="27" spans="1:10" s="32" customFormat="1" x14ac:dyDescent="0.2">
      <c r="A27" s="42" t="s">
        <v>43</v>
      </c>
      <c r="B27" s="42" t="str">
        <f t="shared" si="2"/>
        <v>15 UFM</v>
      </c>
      <c r="C27" s="43">
        <f t="shared" ca="1" si="2"/>
        <v>4.2919999999999998</v>
      </c>
      <c r="D27" s="21"/>
      <c r="E27" s="44">
        <f t="shared" ca="1" si="0"/>
        <v>0</v>
      </c>
      <c r="F27" s="42" t="s">
        <v>43</v>
      </c>
      <c r="G27" s="42" t="str">
        <f t="shared" si="3"/>
        <v>15 UFM</v>
      </c>
      <c r="H27" s="43">
        <f t="shared" ca="1" si="3"/>
        <v>4.4602000000000004</v>
      </c>
      <c r="I27" s="21"/>
      <c r="J27" s="44">
        <f t="shared" ca="1" si="1"/>
        <v>0</v>
      </c>
    </row>
    <row r="28" spans="1:10" s="32" customFormat="1" x14ac:dyDescent="0.2">
      <c r="A28" s="67" t="s">
        <v>44</v>
      </c>
      <c r="B28" s="68"/>
      <c r="C28" s="69"/>
      <c r="D28" s="45" t="str">
        <f>IF(SUM(D16:D27)=0,"-",SUM(D16:D27))</f>
        <v>-</v>
      </c>
      <c r="E28" s="46">
        <f ca="1">SUM(E16:E27)</f>
        <v>0</v>
      </c>
      <c r="F28" s="67" t="s">
        <v>44</v>
      </c>
      <c r="G28" s="68"/>
      <c r="H28" s="69"/>
      <c r="I28" s="45" t="str">
        <f>IF(SUM(I16:I27)=0,"-",SUM(I16:I27))</f>
        <v>-</v>
      </c>
      <c r="J28" s="46">
        <f ca="1">SUM(J16:J27)</f>
        <v>0</v>
      </c>
    </row>
    <row r="29" spans="1:10" s="32" customFormat="1" ht="5.0999999999999996" customHeight="1" x14ac:dyDescent="0.2">
      <c r="A29" s="47"/>
      <c r="B29" s="47"/>
      <c r="C29" s="47"/>
      <c r="D29" s="48"/>
      <c r="E29" s="48"/>
      <c r="F29" s="48"/>
      <c r="G29" s="48"/>
      <c r="H29" s="48"/>
      <c r="I29" s="48"/>
      <c r="J29" s="48"/>
    </row>
    <row r="30" spans="1:10" s="32" customFormat="1" x14ac:dyDescent="0.2">
      <c r="A30" s="40" t="s">
        <v>2</v>
      </c>
      <c r="B30" s="67">
        <f ca="1">YEAR(TODAY())-3</f>
        <v>2022</v>
      </c>
      <c r="C30" s="68"/>
      <c r="D30" s="68"/>
      <c r="E30" s="69"/>
      <c r="F30" s="40" t="s">
        <v>2</v>
      </c>
      <c r="G30" s="67">
        <f ca="1">YEAR(TODAY())-2</f>
        <v>2023</v>
      </c>
      <c r="H30" s="68"/>
      <c r="I30" s="68"/>
      <c r="J30" s="69"/>
    </row>
    <row r="31" spans="1:10" s="32" customFormat="1" x14ac:dyDescent="0.2">
      <c r="A31" s="41" t="s">
        <v>0</v>
      </c>
      <c r="B31" s="41" t="s">
        <v>52</v>
      </c>
      <c r="C31" s="41" t="s">
        <v>29</v>
      </c>
      <c r="D31" s="41" t="s">
        <v>49</v>
      </c>
      <c r="E31" s="41" t="s">
        <v>1</v>
      </c>
      <c r="F31" s="41" t="s">
        <v>0</v>
      </c>
      <c r="G31" s="41" t="s">
        <v>52</v>
      </c>
      <c r="H31" s="41" t="s">
        <v>29</v>
      </c>
      <c r="I31" s="41" t="s">
        <v>49</v>
      </c>
      <c r="J31" s="41" t="s">
        <v>1</v>
      </c>
    </row>
    <row r="32" spans="1:10" s="32" customFormat="1" x14ac:dyDescent="0.2">
      <c r="A32" s="42" t="s">
        <v>32</v>
      </c>
      <c r="B32" s="42" t="s">
        <v>50</v>
      </c>
      <c r="C32" s="43">
        <f ca="1">VLOOKUP(B30,'Valor UFM'!$A:$B,2,FALSE)</f>
        <v>4.9362000000000004</v>
      </c>
      <c r="D32" s="21"/>
      <c r="E32" s="44">
        <f ca="1">(LEFT(B32,2))*C32*D32</f>
        <v>0</v>
      </c>
      <c r="F32" s="42" t="s">
        <v>32</v>
      </c>
      <c r="G32" s="42" t="s">
        <v>50</v>
      </c>
      <c r="H32" s="43">
        <f ca="1">VLOOKUP(G30,'Valor UFM'!$A:$B,2,FALSE)</f>
        <v>5.2556000000000003</v>
      </c>
      <c r="I32" s="21"/>
      <c r="J32" s="44">
        <f ca="1">(LEFT(G32,2))*H32*I32</f>
        <v>0</v>
      </c>
    </row>
    <row r="33" spans="1:10" s="32" customFormat="1" x14ac:dyDescent="0.2">
      <c r="A33" s="42" t="s">
        <v>33</v>
      </c>
      <c r="B33" s="42" t="str">
        <f>B$32</f>
        <v>15 UFM</v>
      </c>
      <c r="C33" s="43">
        <f ca="1">C$32</f>
        <v>4.9362000000000004</v>
      </c>
      <c r="D33" s="21"/>
      <c r="E33" s="44">
        <f t="shared" ref="E33:E43" ca="1" si="4">(LEFT(B33,2))*C33*D33</f>
        <v>0</v>
      </c>
      <c r="F33" s="42" t="s">
        <v>33</v>
      </c>
      <c r="G33" s="42" t="str">
        <f>G$32</f>
        <v>15 UFM</v>
      </c>
      <c r="H33" s="43">
        <f ca="1">H$32</f>
        <v>5.2556000000000003</v>
      </c>
      <c r="I33" s="21"/>
      <c r="J33" s="44">
        <f t="shared" ref="J33:J43" ca="1" si="5">(LEFT(G33,2))*H33*I33</f>
        <v>0</v>
      </c>
    </row>
    <row r="34" spans="1:10" s="32" customFormat="1" x14ac:dyDescent="0.2">
      <c r="A34" s="42" t="s">
        <v>34</v>
      </c>
      <c r="B34" s="42" t="str">
        <f t="shared" ref="B34:C43" si="6">B$32</f>
        <v>15 UFM</v>
      </c>
      <c r="C34" s="43">
        <f t="shared" ca="1" si="6"/>
        <v>4.9362000000000004</v>
      </c>
      <c r="D34" s="21"/>
      <c r="E34" s="44">
        <f t="shared" ca="1" si="4"/>
        <v>0</v>
      </c>
      <c r="F34" s="42" t="s">
        <v>34</v>
      </c>
      <c r="G34" s="42" t="str">
        <f t="shared" ref="G34:H43" si="7">G$32</f>
        <v>15 UFM</v>
      </c>
      <c r="H34" s="43">
        <f t="shared" ca="1" si="7"/>
        <v>5.2556000000000003</v>
      </c>
      <c r="I34" s="21"/>
      <c r="J34" s="44">
        <f t="shared" ca="1" si="5"/>
        <v>0</v>
      </c>
    </row>
    <row r="35" spans="1:10" s="32" customFormat="1" x14ac:dyDescent="0.2">
      <c r="A35" s="42" t="s">
        <v>35</v>
      </c>
      <c r="B35" s="42" t="str">
        <f t="shared" si="6"/>
        <v>15 UFM</v>
      </c>
      <c r="C35" s="43">
        <f t="shared" ca="1" si="6"/>
        <v>4.9362000000000004</v>
      </c>
      <c r="D35" s="21"/>
      <c r="E35" s="44">
        <f t="shared" ca="1" si="4"/>
        <v>0</v>
      </c>
      <c r="F35" s="42" t="s">
        <v>35</v>
      </c>
      <c r="G35" s="42" t="str">
        <f t="shared" si="7"/>
        <v>15 UFM</v>
      </c>
      <c r="H35" s="43">
        <f t="shared" ca="1" si="7"/>
        <v>5.2556000000000003</v>
      </c>
      <c r="I35" s="21"/>
      <c r="J35" s="44">
        <f t="shared" ca="1" si="5"/>
        <v>0</v>
      </c>
    </row>
    <row r="36" spans="1:10" s="32" customFormat="1" x14ac:dyDescent="0.2">
      <c r="A36" s="42" t="s">
        <v>36</v>
      </c>
      <c r="B36" s="42" t="str">
        <f t="shared" si="6"/>
        <v>15 UFM</v>
      </c>
      <c r="C36" s="43">
        <f t="shared" ca="1" si="6"/>
        <v>4.9362000000000004</v>
      </c>
      <c r="D36" s="21"/>
      <c r="E36" s="44">
        <f t="shared" ca="1" si="4"/>
        <v>0</v>
      </c>
      <c r="F36" s="42" t="s">
        <v>36</v>
      </c>
      <c r="G36" s="42" t="str">
        <f t="shared" si="7"/>
        <v>15 UFM</v>
      </c>
      <c r="H36" s="43">
        <f t="shared" ca="1" si="7"/>
        <v>5.2556000000000003</v>
      </c>
      <c r="I36" s="21"/>
      <c r="J36" s="44">
        <f t="shared" ca="1" si="5"/>
        <v>0</v>
      </c>
    </row>
    <row r="37" spans="1:10" s="32" customFormat="1" x14ac:dyDescent="0.2">
      <c r="A37" s="42" t="s">
        <v>37</v>
      </c>
      <c r="B37" s="42" t="str">
        <f t="shared" si="6"/>
        <v>15 UFM</v>
      </c>
      <c r="C37" s="43">
        <f t="shared" ca="1" si="6"/>
        <v>4.9362000000000004</v>
      </c>
      <c r="D37" s="21"/>
      <c r="E37" s="44">
        <f t="shared" ca="1" si="4"/>
        <v>0</v>
      </c>
      <c r="F37" s="42" t="s">
        <v>37</v>
      </c>
      <c r="G37" s="42" t="str">
        <f t="shared" si="7"/>
        <v>15 UFM</v>
      </c>
      <c r="H37" s="43">
        <f t="shared" ca="1" si="7"/>
        <v>5.2556000000000003</v>
      </c>
      <c r="I37" s="21"/>
      <c r="J37" s="44">
        <f t="shared" ca="1" si="5"/>
        <v>0</v>
      </c>
    </row>
    <row r="38" spans="1:10" s="32" customFormat="1" x14ac:dyDescent="0.2">
      <c r="A38" s="42" t="s">
        <v>38</v>
      </c>
      <c r="B38" s="42" t="str">
        <f t="shared" si="6"/>
        <v>15 UFM</v>
      </c>
      <c r="C38" s="43">
        <f t="shared" ca="1" si="6"/>
        <v>4.9362000000000004</v>
      </c>
      <c r="D38" s="21"/>
      <c r="E38" s="44">
        <f t="shared" ca="1" si="4"/>
        <v>0</v>
      </c>
      <c r="F38" s="42" t="s">
        <v>38</v>
      </c>
      <c r="G38" s="42" t="str">
        <f t="shared" si="7"/>
        <v>15 UFM</v>
      </c>
      <c r="H38" s="43">
        <f t="shared" ca="1" si="7"/>
        <v>5.2556000000000003</v>
      </c>
      <c r="I38" s="21"/>
      <c r="J38" s="44">
        <f t="shared" ca="1" si="5"/>
        <v>0</v>
      </c>
    </row>
    <row r="39" spans="1:10" s="32" customFormat="1" x14ac:dyDescent="0.2">
      <c r="A39" s="42" t="s">
        <v>39</v>
      </c>
      <c r="B39" s="42" t="str">
        <f t="shared" si="6"/>
        <v>15 UFM</v>
      </c>
      <c r="C39" s="43">
        <f t="shared" ca="1" si="6"/>
        <v>4.9362000000000004</v>
      </c>
      <c r="D39" s="21"/>
      <c r="E39" s="44">
        <f t="shared" ca="1" si="4"/>
        <v>0</v>
      </c>
      <c r="F39" s="42" t="s">
        <v>39</v>
      </c>
      <c r="G39" s="42" t="str">
        <f t="shared" si="7"/>
        <v>15 UFM</v>
      </c>
      <c r="H39" s="43">
        <f t="shared" ca="1" si="7"/>
        <v>5.2556000000000003</v>
      </c>
      <c r="I39" s="21"/>
      <c r="J39" s="44">
        <f t="shared" ca="1" si="5"/>
        <v>0</v>
      </c>
    </row>
    <row r="40" spans="1:10" s="32" customFormat="1" x14ac:dyDescent="0.2">
      <c r="A40" s="42" t="s">
        <v>40</v>
      </c>
      <c r="B40" s="42" t="str">
        <f t="shared" si="6"/>
        <v>15 UFM</v>
      </c>
      <c r="C40" s="43">
        <f t="shared" ca="1" si="6"/>
        <v>4.9362000000000004</v>
      </c>
      <c r="D40" s="21"/>
      <c r="E40" s="44">
        <f t="shared" ca="1" si="4"/>
        <v>0</v>
      </c>
      <c r="F40" s="42" t="s">
        <v>40</v>
      </c>
      <c r="G40" s="42" t="str">
        <f t="shared" si="7"/>
        <v>15 UFM</v>
      </c>
      <c r="H40" s="43">
        <f t="shared" ca="1" si="7"/>
        <v>5.2556000000000003</v>
      </c>
      <c r="I40" s="21"/>
      <c r="J40" s="44">
        <f t="shared" ca="1" si="5"/>
        <v>0</v>
      </c>
    </row>
    <row r="41" spans="1:10" s="32" customFormat="1" x14ac:dyDescent="0.2">
      <c r="A41" s="42" t="s">
        <v>41</v>
      </c>
      <c r="B41" s="42" t="str">
        <f t="shared" si="6"/>
        <v>15 UFM</v>
      </c>
      <c r="C41" s="43">
        <f t="shared" ca="1" si="6"/>
        <v>4.9362000000000004</v>
      </c>
      <c r="D41" s="21"/>
      <c r="E41" s="44">
        <f t="shared" ca="1" si="4"/>
        <v>0</v>
      </c>
      <c r="F41" s="42" t="s">
        <v>41</v>
      </c>
      <c r="G41" s="42" t="str">
        <f t="shared" si="7"/>
        <v>15 UFM</v>
      </c>
      <c r="H41" s="43">
        <f t="shared" ca="1" si="7"/>
        <v>5.2556000000000003</v>
      </c>
      <c r="I41" s="21"/>
      <c r="J41" s="44">
        <f t="shared" ca="1" si="5"/>
        <v>0</v>
      </c>
    </row>
    <row r="42" spans="1:10" s="32" customFormat="1" x14ac:dyDescent="0.2">
      <c r="A42" s="42" t="s">
        <v>42</v>
      </c>
      <c r="B42" s="42" t="str">
        <f t="shared" si="6"/>
        <v>15 UFM</v>
      </c>
      <c r="C42" s="43">
        <f t="shared" ca="1" si="6"/>
        <v>4.9362000000000004</v>
      </c>
      <c r="D42" s="21"/>
      <c r="E42" s="44">
        <f t="shared" ca="1" si="4"/>
        <v>0</v>
      </c>
      <c r="F42" s="42" t="s">
        <v>42</v>
      </c>
      <c r="G42" s="42" t="str">
        <f t="shared" si="7"/>
        <v>15 UFM</v>
      </c>
      <c r="H42" s="43">
        <f t="shared" ca="1" si="7"/>
        <v>5.2556000000000003</v>
      </c>
      <c r="I42" s="21"/>
      <c r="J42" s="44">
        <f t="shared" ca="1" si="5"/>
        <v>0</v>
      </c>
    </row>
    <row r="43" spans="1:10" s="32" customFormat="1" x14ac:dyDescent="0.2">
      <c r="A43" s="42" t="s">
        <v>43</v>
      </c>
      <c r="B43" s="42" t="str">
        <f t="shared" si="6"/>
        <v>15 UFM</v>
      </c>
      <c r="C43" s="43">
        <f t="shared" ca="1" si="6"/>
        <v>4.9362000000000004</v>
      </c>
      <c r="D43" s="21"/>
      <c r="E43" s="44">
        <f t="shared" ca="1" si="4"/>
        <v>0</v>
      </c>
      <c r="F43" s="42" t="s">
        <v>43</v>
      </c>
      <c r="G43" s="42" t="str">
        <f t="shared" si="7"/>
        <v>15 UFM</v>
      </c>
      <c r="H43" s="43">
        <f t="shared" ca="1" si="7"/>
        <v>5.2556000000000003</v>
      </c>
      <c r="I43" s="21"/>
      <c r="J43" s="44">
        <f t="shared" ca="1" si="5"/>
        <v>0</v>
      </c>
    </row>
    <row r="44" spans="1:10" s="32" customFormat="1" x14ac:dyDescent="0.2">
      <c r="A44" s="67" t="s">
        <v>44</v>
      </c>
      <c r="B44" s="68"/>
      <c r="C44" s="69"/>
      <c r="D44" s="45" t="str">
        <f>IF(SUM(D32:D43)=0,"-",SUM(D32:D43))</f>
        <v>-</v>
      </c>
      <c r="E44" s="46">
        <f ca="1">SUM(E32:E43)</f>
        <v>0</v>
      </c>
      <c r="F44" s="67" t="s">
        <v>44</v>
      </c>
      <c r="G44" s="68"/>
      <c r="H44" s="69"/>
      <c r="I44" s="45" t="str">
        <f>IF(SUM(I32:I43)=0,"-",SUM(I32:I43))</f>
        <v>-</v>
      </c>
      <c r="J44" s="46">
        <f ca="1">SUM(J32:J43)</f>
        <v>0</v>
      </c>
    </row>
    <row r="45" spans="1:10" s="32" customFormat="1" ht="5.0999999999999996" customHeight="1" x14ac:dyDescent="0.2">
      <c r="A45" s="47"/>
      <c r="B45" s="47"/>
      <c r="C45" s="47"/>
      <c r="D45" s="48"/>
      <c r="E45" s="48"/>
      <c r="F45" s="48"/>
      <c r="G45" s="48"/>
      <c r="H45" s="48"/>
      <c r="I45" s="48"/>
      <c r="J45" s="48"/>
    </row>
    <row r="46" spans="1:10" s="32" customFormat="1" x14ac:dyDescent="0.2">
      <c r="A46" s="40" t="s">
        <v>2</v>
      </c>
      <c r="B46" s="67">
        <f ca="1">YEAR(TODAY())-1</f>
        <v>2024</v>
      </c>
      <c r="C46" s="68"/>
      <c r="D46" s="68"/>
      <c r="E46" s="69"/>
      <c r="F46" s="40" t="s">
        <v>2</v>
      </c>
      <c r="G46" s="67">
        <f ca="1">YEAR(TODAY())</f>
        <v>2025</v>
      </c>
      <c r="H46" s="68"/>
      <c r="I46" s="68"/>
      <c r="J46" s="69"/>
    </row>
    <row r="47" spans="1:10" s="32" customFormat="1" x14ac:dyDescent="0.2">
      <c r="A47" s="41" t="s">
        <v>0</v>
      </c>
      <c r="B47" s="41" t="s">
        <v>52</v>
      </c>
      <c r="C47" s="41" t="s">
        <v>29</v>
      </c>
      <c r="D47" s="41" t="s">
        <v>49</v>
      </c>
      <c r="E47" s="41" t="s">
        <v>1</v>
      </c>
      <c r="F47" s="41" t="s">
        <v>0</v>
      </c>
      <c r="G47" s="41" t="s">
        <v>52</v>
      </c>
      <c r="H47" s="41" t="s">
        <v>29</v>
      </c>
      <c r="I47" s="41" t="s">
        <v>49</v>
      </c>
      <c r="J47" s="41" t="s">
        <v>1</v>
      </c>
    </row>
    <row r="48" spans="1:10" s="32" customFormat="1" x14ac:dyDescent="0.2">
      <c r="A48" s="42" t="s">
        <v>32</v>
      </c>
      <c r="B48" s="42" t="s">
        <v>50</v>
      </c>
      <c r="C48" s="43">
        <f ca="1">VLOOKUP(B46,'Valor UFM'!$A:$B,2,FALSE)</f>
        <v>5.5088999999999997</v>
      </c>
      <c r="D48" s="21"/>
      <c r="E48" s="44">
        <f ca="1">(LEFT(B48,2))*C48*D48</f>
        <v>0</v>
      </c>
      <c r="F48" s="42" t="s">
        <v>32</v>
      </c>
      <c r="G48" s="42" t="s">
        <v>50</v>
      </c>
      <c r="H48" s="43">
        <f ca="1">VLOOKUP(G46,'Valor UFM'!$A:$B,2,FALSE)</f>
        <v>5.7709999999999999</v>
      </c>
      <c r="I48" s="21"/>
      <c r="J48" s="44">
        <f ca="1">(LEFT(G48,2))*H48*I48</f>
        <v>0</v>
      </c>
    </row>
    <row r="49" spans="1:10" s="32" customFormat="1" x14ac:dyDescent="0.2">
      <c r="A49" s="42" t="s">
        <v>33</v>
      </c>
      <c r="B49" s="42" t="str">
        <f>B$48</f>
        <v>15 UFM</v>
      </c>
      <c r="C49" s="43">
        <f ca="1">C$48</f>
        <v>5.5088999999999997</v>
      </c>
      <c r="D49" s="21"/>
      <c r="E49" s="44">
        <f t="shared" ref="E49:E59" ca="1" si="8">(LEFT(B49,2))*C49*D49</f>
        <v>0</v>
      </c>
      <c r="F49" s="42" t="s">
        <v>33</v>
      </c>
      <c r="G49" s="42" t="str">
        <f>G$48</f>
        <v>15 UFM</v>
      </c>
      <c r="H49" s="43">
        <f ca="1">H$48</f>
        <v>5.7709999999999999</v>
      </c>
      <c r="I49" s="21"/>
      <c r="J49" s="44">
        <f t="shared" ref="J49:J59" ca="1" si="9">(LEFT(G49,2))*H49*I49</f>
        <v>0</v>
      </c>
    </row>
    <row r="50" spans="1:10" s="32" customFormat="1" x14ac:dyDescent="0.2">
      <c r="A50" s="42" t="s">
        <v>34</v>
      </c>
      <c r="B50" s="42" t="str">
        <f t="shared" ref="B50:C59" si="10">B$48</f>
        <v>15 UFM</v>
      </c>
      <c r="C50" s="43">
        <f t="shared" ca="1" si="10"/>
        <v>5.5088999999999997</v>
      </c>
      <c r="D50" s="21"/>
      <c r="E50" s="44">
        <f t="shared" ca="1" si="8"/>
        <v>0</v>
      </c>
      <c r="F50" s="42" t="s">
        <v>34</v>
      </c>
      <c r="G50" s="42" t="str">
        <f t="shared" ref="G50:H59" si="11">G$48</f>
        <v>15 UFM</v>
      </c>
      <c r="H50" s="43">
        <f t="shared" ca="1" si="11"/>
        <v>5.7709999999999999</v>
      </c>
      <c r="I50" s="21"/>
      <c r="J50" s="44">
        <f t="shared" ca="1" si="9"/>
        <v>0</v>
      </c>
    </row>
    <row r="51" spans="1:10" s="32" customFormat="1" x14ac:dyDescent="0.2">
      <c r="A51" s="42" t="s">
        <v>35</v>
      </c>
      <c r="B51" s="42" t="str">
        <f t="shared" si="10"/>
        <v>15 UFM</v>
      </c>
      <c r="C51" s="43">
        <f t="shared" ca="1" si="10"/>
        <v>5.5088999999999997</v>
      </c>
      <c r="D51" s="21"/>
      <c r="E51" s="44">
        <f t="shared" ca="1" si="8"/>
        <v>0</v>
      </c>
      <c r="F51" s="42" t="s">
        <v>35</v>
      </c>
      <c r="G51" s="42" t="str">
        <f t="shared" si="11"/>
        <v>15 UFM</v>
      </c>
      <c r="H51" s="43">
        <f t="shared" ca="1" si="11"/>
        <v>5.7709999999999999</v>
      </c>
      <c r="I51" s="21"/>
      <c r="J51" s="44">
        <f t="shared" ca="1" si="9"/>
        <v>0</v>
      </c>
    </row>
    <row r="52" spans="1:10" s="32" customFormat="1" x14ac:dyDescent="0.2">
      <c r="A52" s="42" t="s">
        <v>36</v>
      </c>
      <c r="B52" s="42" t="str">
        <f t="shared" si="10"/>
        <v>15 UFM</v>
      </c>
      <c r="C52" s="43">
        <f t="shared" ca="1" si="10"/>
        <v>5.5088999999999997</v>
      </c>
      <c r="D52" s="21"/>
      <c r="E52" s="44">
        <f t="shared" ca="1" si="8"/>
        <v>0</v>
      </c>
      <c r="F52" s="42" t="s">
        <v>36</v>
      </c>
      <c r="G52" s="42" t="str">
        <f t="shared" si="11"/>
        <v>15 UFM</v>
      </c>
      <c r="H52" s="43">
        <f t="shared" ca="1" si="11"/>
        <v>5.7709999999999999</v>
      </c>
      <c r="I52" s="21"/>
      <c r="J52" s="44">
        <f t="shared" ca="1" si="9"/>
        <v>0</v>
      </c>
    </row>
    <row r="53" spans="1:10" s="32" customFormat="1" x14ac:dyDescent="0.2">
      <c r="A53" s="42" t="s">
        <v>37</v>
      </c>
      <c r="B53" s="42" t="str">
        <f t="shared" si="10"/>
        <v>15 UFM</v>
      </c>
      <c r="C53" s="43">
        <f t="shared" ca="1" si="10"/>
        <v>5.5088999999999997</v>
      </c>
      <c r="D53" s="21"/>
      <c r="E53" s="44">
        <f t="shared" ca="1" si="8"/>
        <v>0</v>
      </c>
      <c r="F53" s="42" t="s">
        <v>37</v>
      </c>
      <c r="G53" s="42" t="str">
        <f t="shared" si="11"/>
        <v>15 UFM</v>
      </c>
      <c r="H53" s="43">
        <f t="shared" ca="1" si="11"/>
        <v>5.7709999999999999</v>
      </c>
      <c r="I53" s="21"/>
      <c r="J53" s="44">
        <f t="shared" ca="1" si="9"/>
        <v>0</v>
      </c>
    </row>
    <row r="54" spans="1:10" s="32" customFormat="1" x14ac:dyDescent="0.2">
      <c r="A54" s="42" t="s">
        <v>38</v>
      </c>
      <c r="B54" s="42" t="str">
        <f t="shared" si="10"/>
        <v>15 UFM</v>
      </c>
      <c r="C54" s="43">
        <f t="shared" ca="1" si="10"/>
        <v>5.5088999999999997</v>
      </c>
      <c r="D54" s="21"/>
      <c r="E54" s="44">
        <f t="shared" ca="1" si="8"/>
        <v>0</v>
      </c>
      <c r="F54" s="42" t="s">
        <v>38</v>
      </c>
      <c r="G54" s="42" t="str">
        <f t="shared" si="11"/>
        <v>15 UFM</v>
      </c>
      <c r="H54" s="43">
        <f t="shared" ca="1" si="11"/>
        <v>5.7709999999999999</v>
      </c>
      <c r="I54" s="21"/>
      <c r="J54" s="44">
        <f t="shared" ca="1" si="9"/>
        <v>0</v>
      </c>
    </row>
    <row r="55" spans="1:10" s="32" customFormat="1" x14ac:dyDescent="0.2">
      <c r="A55" s="42" t="s">
        <v>39</v>
      </c>
      <c r="B55" s="42" t="str">
        <f t="shared" si="10"/>
        <v>15 UFM</v>
      </c>
      <c r="C55" s="43">
        <f t="shared" ca="1" si="10"/>
        <v>5.5088999999999997</v>
      </c>
      <c r="D55" s="21"/>
      <c r="E55" s="44">
        <f t="shared" ca="1" si="8"/>
        <v>0</v>
      </c>
      <c r="F55" s="42" t="s">
        <v>39</v>
      </c>
      <c r="G55" s="42" t="str">
        <f t="shared" si="11"/>
        <v>15 UFM</v>
      </c>
      <c r="H55" s="43">
        <f t="shared" ca="1" si="11"/>
        <v>5.7709999999999999</v>
      </c>
      <c r="I55" s="21"/>
      <c r="J55" s="44">
        <f t="shared" ca="1" si="9"/>
        <v>0</v>
      </c>
    </row>
    <row r="56" spans="1:10" s="32" customFormat="1" x14ac:dyDescent="0.2">
      <c r="A56" s="42" t="s">
        <v>40</v>
      </c>
      <c r="B56" s="42" t="str">
        <f t="shared" si="10"/>
        <v>15 UFM</v>
      </c>
      <c r="C56" s="43">
        <f t="shared" ca="1" si="10"/>
        <v>5.5088999999999997</v>
      </c>
      <c r="D56" s="21"/>
      <c r="E56" s="44">
        <f t="shared" ca="1" si="8"/>
        <v>0</v>
      </c>
      <c r="F56" s="42" t="s">
        <v>40</v>
      </c>
      <c r="G56" s="42" t="str">
        <f t="shared" si="11"/>
        <v>15 UFM</v>
      </c>
      <c r="H56" s="43">
        <f t="shared" ca="1" si="11"/>
        <v>5.7709999999999999</v>
      </c>
      <c r="I56" s="21"/>
      <c r="J56" s="44">
        <f t="shared" ca="1" si="9"/>
        <v>0</v>
      </c>
    </row>
    <row r="57" spans="1:10" s="32" customFormat="1" x14ac:dyDescent="0.2">
      <c r="A57" s="42" t="s">
        <v>41</v>
      </c>
      <c r="B57" s="42" t="str">
        <f t="shared" si="10"/>
        <v>15 UFM</v>
      </c>
      <c r="C57" s="43">
        <f t="shared" ca="1" si="10"/>
        <v>5.5088999999999997</v>
      </c>
      <c r="D57" s="21"/>
      <c r="E57" s="44">
        <f t="shared" ca="1" si="8"/>
        <v>0</v>
      </c>
      <c r="F57" s="42" t="s">
        <v>41</v>
      </c>
      <c r="G57" s="42" t="str">
        <f t="shared" si="11"/>
        <v>15 UFM</v>
      </c>
      <c r="H57" s="43">
        <f t="shared" ca="1" si="11"/>
        <v>5.7709999999999999</v>
      </c>
      <c r="I57" s="21"/>
      <c r="J57" s="44">
        <f t="shared" ca="1" si="9"/>
        <v>0</v>
      </c>
    </row>
    <row r="58" spans="1:10" s="32" customFormat="1" x14ac:dyDescent="0.2">
      <c r="A58" s="42" t="s">
        <v>42</v>
      </c>
      <c r="B58" s="42" t="str">
        <f t="shared" si="10"/>
        <v>15 UFM</v>
      </c>
      <c r="C58" s="43">
        <f t="shared" ca="1" si="10"/>
        <v>5.5088999999999997</v>
      </c>
      <c r="D58" s="21"/>
      <c r="E58" s="44">
        <f t="shared" ca="1" si="8"/>
        <v>0</v>
      </c>
      <c r="F58" s="42" t="s">
        <v>42</v>
      </c>
      <c r="G58" s="42" t="str">
        <f t="shared" si="11"/>
        <v>15 UFM</v>
      </c>
      <c r="H58" s="43">
        <f t="shared" ca="1" si="11"/>
        <v>5.7709999999999999</v>
      </c>
      <c r="I58" s="21"/>
      <c r="J58" s="44">
        <f t="shared" ca="1" si="9"/>
        <v>0</v>
      </c>
    </row>
    <row r="59" spans="1:10" s="32" customFormat="1" x14ac:dyDescent="0.2">
      <c r="A59" s="42" t="s">
        <v>43</v>
      </c>
      <c r="B59" s="42" t="str">
        <f t="shared" si="10"/>
        <v>15 UFM</v>
      </c>
      <c r="C59" s="43">
        <f t="shared" ca="1" si="10"/>
        <v>5.5088999999999997</v>
      </c>
      <c r="D59" s="21"/>
      <c r="E59" s="44">
        <f t="shared" ca="1" si="8"/>
        <v>0</v>
      </c>
      <c r="F59" s="42" t="s">
        <v>43</v>
      </c>
      <c r="G59" s="42" t="str">
        <f t="shared" si="11"/>
        <v>15 UFM</v>
      </c>
      <c r="H59" s="43">
        <f t="shared" ca="1" si="11"/>
        <v>5.7709999999999999</v>
      </c>
      <c r="I59" s="21"/>
      <c r="J59" s="44">
        <f t="shared" ca="1" si="9"/>
        <v>0</v>
      </c>
    </row>
    <row r="60" spans="1:10" s="32" customFormat="1" x14ac:dyDescent="0.2">
      <c r="A60" s="67" t="s">
        <v>44</v>
      </c>
      <c r="B60" s="68"/>
      <c r="C60" s="69"/>
      <c r="D60" s="45" t="str">
        <f>IF(SUM(D48:D59)=0,"-",SUM(D48:D59))</f>
        <v>-</v>
      </c>
      <c r="E60" s="46">
        <f ca="1">SUM(E48:E59)</f>
        <v>0</v>
      </c>
      <c r="F60" s="67" t="s">
        <v>44</v>
      </c>
      <c r="G60" s="68"/>
      <c r="H60" s="69"/>
      <c r="I60" s="45" t="str">
        <f>IF(SUM(I48:I59)=0,"-",SUM(I48:I59))</f>
        <v>-</v>
      </c>
      <c r="J60" s="46">
        <f ca="1">SUM(J48:J59)</f>
        <v>0</v>
      </c>
    </row>
    <row r="61" spans="1:10" ht="5.0999999999999996" customHeight="1" x14ac:dyDescent="0.2">
      <c r="A61" s="8"/>
      <c r="B61" s="8"/>
      <c r="C61" s="8"/>
      <c r="D61" s="6"/>
      <c r="E61" s="6"/>
      <c r="F61" s="6"/>
      <c r="G61" s="6"/>
      <c r="H61" s="6"/>
      <c r="I61" s="6"/>
      <c r="J61" s="6"/>
    </row>
    <row r="62" spans="1:10" ht="12.75" customHeight="1" x14ac:dyDescent="0.2">
      <c r="A62" s="83" t="s">
        <v>9</v>
      </c>
      <c r="B62" s="83"/>
      <c r="C62" s="83"/>
      <c r="D62" s="83"/>
      <c r="E62" s="83"/>
      <c r="F62" s="83"/>
      <c r="G62" s="83"/>
      <c r="H62" s="83"/>
      <c r="I62" s="83"/>
      <c r="J62" s="9">
        <f ca="1">SUM(E28,J28,E44,J44,E60,J60)</f>
        <v>0</v>
      </c>
    </row>
    <row r="63" spans="1:10" ht="5.0999999999999996" customHeight="1" x14ac:dyDescent="0.2">
      <c r="A63" s="6"/>
      <c r="B63" s="6"/>
      <c r="C63" s="6"/>
      <c r="D63" s="6"/>
      <c r="E63" s="6"/>
      <c r="F63" s="6"/>
      <c r="G63" s="6"/>
      <c r="H63" s="6"/>
      <c r="I63" s="6"/>
      <c r="J63" s="6"/>
    </row>
    <row r="64" spans="1:10" x14ac:dyDescent="0.2">
      <c r="A64" s="84" t="s">
        <v>8</v>
      </c>
      <c r="B64" s="85"/>
      <c r="C64" s="85"/>
      <c r="D64" s="85"/>
      <c r="E64" s="85"/>
      <c r="F64" s="85"/>
      <c r="G64" s="85"/>
      <c r="H64" s="85"/>
      <c r="I64" s="85"/>
      <c r="J64" s="86"/>
    </row>
    <row r="65" spans="1:10" ht="5.0999999999999996" customHeight="1" x14ac:dyDescent="0.2">
      <c r="A65" s="6"/>
      <c r="B65" s="6"/>
      <c r="C65" s="6"/>
      <c r="D65" s="6"/>
      <c r="E65" s="6"/>
      <c r="F65" s="6"/>
      <c r="G65" s="6"/>
      <c r="H65" s="6"/>
      <c r="I65" s="6"/>
      <c r="J65" s="6"/>
    </row>
    <row r="66" spans="1:10" s="12" customFormat="1" ht="15" x14ac:dyDescent="0.25">
      <c r="A66" s="11" t="s">
        <v>18</v>
      </c>
      <c r="B66" s="13"/>
      <c r="C66" s="13"/>
      <c r="D66" s="13"/>
      <c r="E66" s="13"/>
      <c r="F66" s="13"/>
      <c r="G66" s="13"/>
      <c r="H66" s="13"/>
      <c r="I66" s="13"/>
      <c r="J66" s="14">
        <f ca="1">J62</f>
        <v>0</v>
      </c>
    </row>
    <row r="67" spans="1:10" ht="5.0999999999999996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10"/>
    </row>
    <row r="68" spans="1:10" ht="39.950000000000003" customHeight="1" x14ac:dyDescent="0.2">
      <c r="A68" s="87" t="s">
        <v>15</v>
      </c>
      <c r="B68" s="87"/>
      <c r="C68" s="87"/>
      <c r="D68" s="87"/>
      <c r="E68" s="87"/>
      <c r="F68" s="87"/>
      <c r="G68" s="87"/>
      <c r="H68" s="87"/>
      <c r="I68" s="87"/>
      <c r="J68" s="87"/>
    </row>
    <row r="69" spans="1:10" ht="5.0999999999999996" customHeight="1" x14ac:dyDescent="0.2">
      <c r="A69" s="6"/>
      <c r="B69" s="6"/>
      <c r="C69" s="6"/>
      <c r="D69" s="6"/>
      <c r="E69" s="6"/>
      <c r="F69" s="6"/>
      <c r="G69" s="6"/>
      <c r="H69" s="6"/>
      <c r="I69" s="6"/>
      <c r="J69" s="6"/>
    </row>
    <row r="70" spans="1:10" x14ac:dyDescent="0.2">
      <c r="A70" s="84" t="s">
        <v>10</v>
      </c>
      <c r="B70" s="85"/>
      <c r="C70" s="85"/>
      <c r="D70" s="85"/>
      <c r="E70" s="85"/>
      <c r="F70" s="85"/>
      <c r="G70" s="85"/>
      <c r="H70" s="85"/>
      <c r="I70" s="85"/>
      <c r="J70" s="86"/>
    </row>
    <row r="71" spans="1:10" ht="5.0999999999999996" customHeight="1" x14ac:dyDescent="0.2">
      <c r="A71" s="6"/>
      <c r="B71" s="6"/>
      <c r="C71" s="6"/>
      <c r="D71" s="6"/>
      <c r="E71" s="6"/>
      <c r="F71" s="6"/>
      <c r="G71" s="6"/>
      <c r="H71" s="6"/>
      <c r="I71" s="6"/>
      <c r="J71" s="6"/>
    </row>
    <row r="72" spans="1:10" s="32" customFormat="1" ht="20.100000000000001" customHeight="1" x14ac:dyDescent="0.2">
      <c r="A72" s="20"/>
      <c r="B72" s="53" t="s">
        <v>23</v>
      </c>
      <c r="C72" s="52"/>
      <c r="E72" s="54"/>
      <c r="F72" s="55"/>
      <c r="G72" s="55"/>
      <c r="H72" s="55"/>
      <c r="I72" s="56"/>
      <c r="J72" s="56"/>
    </row>
    <row r="73" spans="1:10" s="32" customFormat="1" ht="5.0999999999999996" customHeight="1" x14ac:dyDescent="0.2">
      <c r="A73" s="52"/>
      <c r="B73" s="52"/>
      <c r="C73" s="52"/>
      <c r="D73" s="53"/>
      <c r="E73" s="54"/>
      <c r="F73" s="55"/>
      <c r="G73" s="55"/>
      <c r="H73" s="55"/>
      <c r="I73" s="56"/>
      <c r="J73" s="56"/>
    </row>
    <row r="74" spans="1:10" s="2" customFormat="1" ht="39.950000000000003" customHeight="1" x14ac:dyDescent="0.2">
      <c r="A74" s="88" t="s">
        <v>16</v>
      </c>
      <c r="B74" s="88"/>
      <c r="C74" s="88"/>
      <c r="D74" s="88"/>
      <c r="E74" s="88"/>
      <c r="F74" s="88"/>
      <c r="G74" s="88"/>
      <c r="H74" s="88"/>
      <c r="I74" s="88"/>
      <c r="J74" s="88"/>
    </row>
    <row r="75" spans="1:10" ht="5.0999999999999996" customHeight="1" x14ac:dyDescent="0.2">
      <c r="A75" s="6"/>
      <c r="B75" s="6"/>
      <c r="C75" s="6"/>
      <c r="D75" s="6"/>
      <c r="E75" s="6"/>
      <c r="F75" s="6"/>
      <c r="G75" s="6"/>
      <c r="H75" s="6"/>
      <c r="I75" s="6"/>
      <c r="J75" s="6"/>
    </row>
    <row r="76" spans="1:10" x14ac:dyDescent="0.2">
      <c r="A76" s="64" t="s">
        <v>11</v>
      </c>
      <c r="B76" s="64"/>
      <c r="C76" s="64"/>
      <c r="D76" s="64"/>
      <c r="E76" s="64"/>
      <c r="F76" s="64"/>
      <c r="G76" s="64"/>
      <c r="H76" s="64"/>
      <c r="I76" s="64"/>
      <c r="J76" s="64"/>
    </row>
    <row r="77" spans="1:10" ht="20.100000000000001" customHeight="1" x14ac:dyDescent="0.2">
      <c r="A77" s="4" t="s">
        <v>6</v>
      </c>
      <c r="B77" s="4"/>
      <c r="C77" s="72"/>
      <c r="D77" s="72"/>
      <c r="E77" s="72"/>
      <c r="F77" s="72"/>
      <c r="G77" s="72"/>
      <c r="H77" s="72"/>
      <c r="I77" s="72"/>
      <c r="J77" s="2"/>
    </row>
    <row r="78" spans="1:10" ht="20.100000000000001" customHeight="1" x14ac:dyDescent="0.2">
      <c r="A78" s="3" t="s">
        <v>3</v>
      </c>
      <c r="B78" s="3"/>
      <c r="C78" s="73"/>
      <c r="D78" s="73"/>
      <c r="E78" s="73"/>
      <c r="F78" s="73"/>
      <c r="G78" s="73"/>
      <c r="H78" s="73"/>
      <c r="I78" s="73"/>
    </row>
    <row r="79" spans="1:10" ht="20.100000000000001" customHeight="1" x14ac:dyDescent="0.2">
      <c r="A79" s="3" t="s">
        <v>4</v>
      </c>
      <c r="B79" s="3"/>
      <c r="C79" s="73"/>
      <c r="D79" s="73"/>
      <c r="E79" s="2"/>
      <c r="F79" s="4" t="s">
        <v>5</v>
      </c>
      <c r="G79" s="4"/>
      <c r="H79" s="72"/>
      <c r="I79" s="72"/>
      <c r="J79" s="72"/>
    </row>
    <row r="80" spans="1:10" ht="20.100000000000001" customHeight="1" x14ac:dyDescent="0.25">
      <c r="A80" s="3" t="s">
        <v>12</v>
      </c>
      <c r="B80" s="3"/>
      <c r="C80" s="66"/>
      <c r="D80" s="66"/>
      <c r="E80" s="15"/>
      <c r="F80" s="27" t="s">
        <v>13</v>
      </c>
      <c r="G80" s="17"/>
      <c r="H80" s="72"/>
      <c r="I80" s="72"/>
      <c r="J80" s="72"/>
    </row>
    <row r="81" spans="1:10" x14ac:dyDescent="0.2">
      <c r="A81" s="6"/>
      <c r="B81" s="6"/>
      <c r="C81" s="6"/>
      <c r="D81" s="6"/>
      <c r="E81" s="6"/>
      <c r="F81" s="6"/>
      <c r="G81" s="6"/>
      <c r="H81" s="6"/>
      <c r="I81" s="6"/>
      <c r="J81" s="6"/>
    </row>
    <row r="82" spans="1:10" x14ac:dyDescent="0.2">
      <c r="A82" s="6"/>
      <c r="B82" s="6"/>
      <c r="C82" s="6"/>
      <c r="D82" s="6"/>
      <c r="E82" s="6"/>
      <c r="F82" s="6"/>
      <c r="G82" s="6"/>
      <c r="H82" s="6"/>
      <c r="I82" s="6"/>
      <c r="J82" s="6"/>
    </row>
    <row r="83" spans="1:10" ht="15" x14ac:dyDescent="0.25">
      <c r="A83" s="6"/>
      <c r="B83" s="6"/>
      <c r="C83" s="6"/>
      <c r="D83" s="101" t="str">
        <f ca="1">"Porto Alegre, "&amp;TEXT(TODAY(),"d"" de ""mmmm"" de ""aaaa")&amp;"."</f>
        <v>Porto Alegre, 31 de julho de 2025.</v>
      </c>
      <c r="E83" s="101"/>
      <c r="F83" s="101"/>
      <c r="G83" s="101"/>
      <c r="H83" s="101"/>
      <c r="I83" s="101"/>
      <c r="J83" s="6"/>
    </row>
    <row r="84" spans="1:10" x14ac:dyDescent="0.2">
      <c r="A84" s="6"/>
      <c r="B84" s="6"/>
      <c r="C84" s="6"/>
      <c r="D84" s="6"/>
      <c r="E84" s="6"/>
      <c r="F84" s="6"/>
      <c r="G84" s="6"/>
      <c r="H84" s="6"/>
      <c r="I84" s="6"/>
      <c r="J84" s="6"/>
    </row>
    <row r="85" spans="1:10" x14ac:dyDescent="0.2">
      <c r="A85" s="6"/>
      <c r="B85" s="6"/>
      <c r="C85" s="6"/>
      <c r="D85" s="6"/>
      <c r="E85" s="6"/>
      <c r="F85" s="6"/>
      <c r="G85" s="6"/>
      <c r="H85" s="6"/>
      <c r="I85" s="6"/>
      <c r="J85" s="6"/>
    </row>
    <row r="86" spans="1:10" x14ac:dyDescent="0.2">
      <c r="A86" s="6"/>
      <c r="B86" s="6"/>
      <c r="C86" s="6"/>
      <c r="D86" s="6"/>
      <c r="E86" s="6"/>
      <c r="F86" s="6"/>
      <c r="G86" s="6"/>
      <c r="H86" s="6"/>
      <c r="I86" s="6"/>
      <c r="J86" s="6"/>
    </row>
    <row r="87" spans="1:10" x14ac:dyDescent="0.2">
      <c r="A87" s="6"/>
      <c r="B87" s="6"/>
      <c r="C87" s="6"/>
      <c r="D87" s="6"/>
      <c r="E87" s="6"/>
      <c r="F87" s="6"/>
      <c r="G87" s="6"/>
      <c r="H87" s="6"/>
      <c r="I87" s="6"/>
      <c r="J87" s="6"/>
    </row>
    <row r="88" spans="1:10" x14ac:dyDescent="0.2">
      <c r="A88" s="6"/>
      <c r="B88" s="6"/>
      <c r="C88" s="6"/>
      <c r="D88" s="16"/>
      <c r="E88" s="16"/>
      <c r="F88" s="16"/>
      <c r="G88" s="16"/>
      <c r="H88" s="16"/>
      <c r="I88" s="16"/>
      <c r="J88" s="6"/>
    </row>
    <row r="89" spans="1:10" x14ac:dyDescent="0.2">
      <c r="A89" s="6"/>
      <c r="B89" s="6"/>
      <c r="C89" s="6"/>
      <c r="D89" s="102" t="s">
        <v>14</v>
      </c>
      <c r="E89" s="102"/>
      <c r="F89" s="102"/>
      <c r="G89" s="102"/>
      <c r="H89" s="102"/>
      <c r="I89" s="102"/>
      <c r="J89" s="6"/>
    </row>
    <row r="90" spans="1:10" x14ac:dyDescent="0.2">
      <c r="A90" s="6"/>
      <c r="B90" s="6"/>
      <c r="C90" s="6"/>
      <c r="D90" s="103" t="s">
        <v>17</v>
      </c>
      <c r="E90" s="103"/>
      <c r="F90" s="103"/>
      <c r="G90" s="103"/>
      <c r="H90" s="103"/>
      <c r="I90" s="103"/>
      <c r="J90" s="6"/>
    </row>
    <row r="91" spans="1:10" x14ac:dyDescent="0.2">
      <c r="A91" s="6"/>
      <c r="B91" s="6"/>
      <c r="C91" s="6"/>
      <c r="D91" s="6"/>
      <c r="E91" s="6"/>
      <c r="F91" s="6"/>
      <c r="G91" s="6"/>
      <c r="H91" s="6"/>
      <c r="I91" s="6"/>
      <c r="J91" s="6"/>
    </row>
    <row r="92" spans="1:10" x14ac:dyDescent="0.2">
      <c r="A92" s="6"/>
      <c r="B92" s="6"/>
      <c r="C92" s="6"/>
      <c r="D92" s="6"/>
      <c r="E92" s="6"/>
      <c r="F92" s="6"/>
      <c r="G92" s="6"/>
      <c r="H92" s="6"/>
      <c r="I92" s="6"/>
      <c r="J92" s="6"/>
    </row>
    <row r="93" spans="1:10" x14ac:dyDescent="0.2">
      <c r="A93" s="6"/>
      <c r="B93" s="6"/>
      <c r="C93" s="6"/>
      <c r="D93" s="6"/>
      <c r="E93" s="6"/>
      <c r="F93" s="6"/>
      <c r="G93" s="6"/>
      <c r="H93" s="6"/>
      <c r="I93" s="6"/>
      <c r="J93" s="6"/>
    </row>
    <row r="94" spans="1:10" x14ac:dyDescent="0.2">
      <c r="A94" s="6"/>
      <c r="B94" s="6"/>
      <c r="C94" s="6"/>
      <c r="D94" s="6"/>
      <c r="E94" s="18"/>
      <c r="F94" s="6"/>
      <c r="G94" s="6"/>
      <c r="H94" s="6"/>
      <c r="I94" s="6"/>
      <c r="J94" s="6"/>
    </row>
    <row r="95" spans="1:10" x14ac:dyDescent="0.2">
      <c r="A95" s="6"/>
      <c r="B95" s="6"/>
      <c r="C95" s="6"/>
      <c r="D95" s="6"/>
      <c r="E95" s="6"/>
      <c r="F95" s="6"/>
      <c r="G95" s="6"/>
      <c r="H95" s="6"/>
      <c r="I95" s="6"/>
      <c r="J95" s="6"/>
    </row>
    <row r="96" spans="1:10" x14ac:dyDescent="0.2">
      <c r="A96" s="6"/>
      <c r="B96" s="6"/>
      <c r="C96" s="6"/>
      <c r="D96" s="6"/>
      <c r="E96" s="6"/>
      <c r="F96" s="6"/>
      <c r="G96" s="6"/>
      <c r="H96" s="6"/>
      <c r="I96" s="6"/>
      <c r="J96" s="6"/>
    </row>
    <row r="97" spans="1:10" x14ac:dyDescent="0.2">
      <c r="A97" s="6"/>
      <c r="B97" s="6"/>
      <c r="C97" s="6"/>
      <c r="D97" s="6"/>
      <c r="E97" s="6"/>
      <c r="F97" s="6"/>
      <c r="G97" s="6"/>
      <c r="H97" s="6"/>
      <c r="I97" s="6"/>
      <c r="J97" s="6"/>
    </row>
    <row r="98" spans="1:10" x14ac:dyDescent="0.2">
      <c r="A98" s="6"/>
      <c r="B98" s="6"/>
      <c r="C98" s="6"/>
      <c r="D98" s="6"/>
      <c r="E98" s="6"/>
      <c r="F98" s="6"/>
      <c r="G98" s="6"/>
      <c r="H98" s="6"/>
      <c r="I98" s="6"/>
      <c r="J98" s="6"/>
    </row>
    <row r="99" spans="1:10" x14ac:dyDescent="0.2">
      <c r="A99" s="6"/>
      <c r="B99" s="6"/>
      <c r="C99" s="6"/>
      <c r="D99" s="6"/>
      <c r="E99" s="6"/>
      <c r="F99" s="6"/>
      <c r="G99" s="6"/>
      <c r="H99" s="6"/>
      <c r="I99" s="6"/>
      <c r="J99" s="6"/>
    </row>
    <row r="100" spans="1:10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</row>
    <row r="101" spans="1:10" x14ac:dyDescent="0.2">
      <c r="A101" s="6"/>
      <c r="B101" s="6"/>
      <c r="C101" s="6"/>
      <c r="D101" s="6"/>
      <c r="E101" s="6"/>
      <c r="F101" s="6"/>
      <c r="G101" s="6"/>
      <c r="H101" s="6"/>
      <c r="I101" s="6"/>
      <c r="J101" s="6"/>
    </row>
    <row r="102" spans="1:10" x14ac:dyDescent="0.2">
      <c r="A102" s="6"/>
      <c r="B102" s="6"/>
      <c r="C102" s="6"/>
      <c r="D102" s="6"/>
      <c r="E102" s="6"/>
      <c r="F102" s="6"/>
      <c r="G102" s="6"/>
      <c r="H102" s="6"/>
      <c r="I102" s="6"/>
      <c r="J102" s="6"/>
    </row>
    <row r="108" spans="1:10" x14ac:dyDescent="0.2">
      <c r="A108" s="6"/>
      <c r="B108" s="6"/>
      <c r="C108" s="6"/>
      <c r="D108" s="6"/>
      <c r="E108" s="6"/>
      <c r="F108" s="6"/>
      <c r="G108" s="6"/>
      <c r="H108" s="6"/>
      <c r="I108" s="6"/>
      <c r="J108" s="6"/>
    </row>
    <row r="109" spans="1:10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</row>
    <row r="110" spans="1:10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</row>
    <row r="111" spans="1:10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</row>
    <row r="112" spans="1:10" x14ac:dyDescent="0.2">
      <c r="A112" s="6"/>
      <c r="B112" s="6"/>
      <c r="C112" s="6"/>
      <c r="D112" s="6"/>
      <c r="E112" s="6"/>
      <c r="F112" s="6"/>
      <c r="G112" s="6"/>
      <c r="H112" s="6"/>
      <c r="I112" s="6"/>
      <c r="J112" s="6"/>
    </row>
    <row r="113" spans="1:10" x14ac:dyDescent="0.2">
      <c r="A113" s="6"/>
      <c r="B113" s="6"/>
      <c r="C113" s="6"/>
      <c r="D113" s="6"/>
      <c r="E113" s="6"/>
      <c r="F113" s="6"/>
      <c r="G113" s="6"/>
      <c r="H113" s="6"/>
      <c r="I113" s="6"/>
      <c r="J113" s="6"/>
    </row>
    <row r="114" spans="1:10" x14ac:dyDescent="0.2">
      <c r="A114" s="6"/>
      <c r="B114" s="6"/>
      <c r="C114" s="6"/>
      <c r="D114" s="6"/>
      <c r="E114" s="6"/>
      <c r="F114" s="6"/>
      <c r="G114" s="6"/>
      <c r="H114" s="6"/>
      <c r="I114" s="6"/>
      <c r="J114" s="6"/>
    </row>
    <row r="115" spans="1:10" x14ac:dyDescent="0.2">
      <c r="A115" s="104" t="s">
        <v>24</v>
      </c>
      <c r="B115" s="105"/>
      <c r="C115" s="105"/>
      <c r="D115" s="105"/>
      <c r="E115" s="105"/>
      <c r="F115" s="105"/>
      <c r="G115" s="105"/>
      <c r="H115" s="105"/>
      <c r="I115" s="105"/>
      <c r="J115" s="106"/>
    </row>
    <row r="116" spans="1:10" x14ac:dyDescent="0.2">
      <c r="A116" s="89" t="s">
        <v>25</v>
      </c>
      <c r="B116" s="90"/>
      <c r="C116" s="90"/>
      <c r="D116" s="91"/>
      <c r="E116" s="91"/>
      <c r="F116" s="91"/>
      <c r="G116" s="91"/>
      <c r="H116" s="91"/>
      <c r="I116" s="91"/>
      <c r="J116" s="92"/>
    </row>
    <row r="117" spans="1:10" x14ac:dyDescent="0.2">
      <c r="A117" s="93" t="s">
        <v>27</v>
      </c>
      <c r="B117" s="94"/>
      <c r="C117" s="94"/>
      <c r="D117" s="95"/>
      <c r="E117" s="95"/>
      <c r="F117" s="95"/>
      <c r="G117" s="95"/>
      <c r="H117" s="95"/>
      <c r="I117" s="95"/>
      <c r="J117" s="96"/>
    </row>
    <row r="118" spans="1:10" x14ac:dyDescent="0.2">
      <c r="A118" s="97" t="s">
        <v>26</v>
      </c>
      <c r="B118" s="98"/>
      <c r="C118" s="98"/>
      <c r="D118" s="99"/>
      <c r="E118" s="99"/>
      <c r="F118" s="99"/>
      <c r="G118" s="99"/>
      <c r="H118" s="99"/>
      <c r="I118" s="99"/>
      <c r="J118" s="100"/>
    </row>
    <row r="119" spans="1:10" x14ac:dyDescent="0.2">
      <c r="A119" s="6"/>
      <c r="B119" s="6"/>
      <c r="C119" s="6"/>
      <c r="D119" s="6"/>
      <c r="E119" s="6"/>
      <c r="F119" s="6"/>
      <c r="G119" s="6"/>
      <c r="H119" s="6"/>
      <c r="I119" s="6"/>
      <c r="J119" s="6"/>
    </row>
    <row r="120" spans="1:10" x14ac:dyDescent="0.2">
      <c r="A120" s="6"/>
      <c r="B120" s="6"/>
      <c r="C120" s="6"/>
      <c r="D120" s="6"/>
      <c r="E120" s="6"/>
      <c r="F120" s="6"/>
      <c r="G120" s="6"/>
      <c r="H120" s="6"/>
      <c r="I120" s="6"/>
      <c r="J120" s="6"/>
    </row>
    <row r="121" spans="1:10" x14ac:dyDescent="0.2">
      <c r="A121" s="6"/>
      <c r="B121" s="6"/>
      <c r="C121" s="6"/>
      <c r="D121" s="6"/>
      <c r="E121" s="6"/>
      <c r="F121" s="6"/>
      <c r="G121" s="6"/>
      <c r="H121" s="6"/>
      <c r="I121" s="6"/>
      <c r="J121" s="6"/>
    </row>
    <row r="122" spans="1:10" x14ac:dyDescent="0.2">
      <c r="A122" s="6"/>
      <c r="B122" s="6"/>
      <c r="C122" s="6"/>
      <c r="D122" s="6"/>
      <c r="E122" s="6"/>
      <c r="F122" s="6"/>
      <c r="G122" s="6"/>
      <c r="H122" s="6"/>
      <c r="I122" s="6"/>
      <c r="J122" s="6"/>
    </row>
    <row r="123" spans="1:10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</row>
    <row r="124" spans="1:10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</row>
    <row r="125" spans="1:10" x14ac:dyDescent="0.2">
      <c r="A125" s="6"/>
      <c r="B125" s="6"/>
      <c r="C125" s="6"/>
      <c r="D125" s="6"/>
      <c r="E125" s="6"/>
      <c r="F125" s="6"/>
      <c r="G125" s="6"/>
      <c r="H125" s="6"/>
      <c r="I125" s="6"/>
      <c r="J125" s="6"/>
    </row>
    <row r="126" spans="1:10" x14ac:dyDescent="0.2">
      <c r="A126" s="6"/>
      <c r="B126" s="6"/>
      <c r="C126" s="6"/>
      <c r="D126" s="6"/>
      <c r="E126" s="6"/>
      <c r="F126" s="6"/>
      <c r="G126" s="6"/>
      <c r="H126" s="6"/>
      <c r="I126" s="6"/>
      <c r="J126" s="6"/>
    </row>
    <row r="127" spans="1:10" x14ac:dyDescent="0.2">
      <c r="A127" s="6"/>
      <c r="B127" s="6"/>
      <c r="C127" s="6"/>
      <c r="D127" s="6"/>
      <c r="E127" s="6"/>
      <c r="F127" s="6"/>
      <c r="G127" s="6"/>
      <c r="H127" s="6"/>
      <c r="I127" s="6"/>
      <c r="J127" s="6"/>
    </row>
    <row r="128" spans="1:10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</row>
    <row r="129" spans="1:10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</row>
    <row r="130" spans="1:10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</row>
    <row r="131" spans="1:10" x14ac:dyDescent="0.2">
      <c r="A131" s="6"/>
      <c r="B131" s="6"/>
      <c r="C131" s="6"/>
      <c r="D131" s="6"/>
      <c r="E131" s="6"/>
      <c r="F131" s="6"/>
      <c r="G131" s="6"/>
      <c r="H131" s="6"/>
      <c r="I131" s="6"/>
      <c r="J131" s="6"/>
    </row>
    <row r="132" spans="1:10" x14ac:dyDescent="0.2">
      <c r="A132" s="6"/>
      <c r="B132" s="6"/>
      <c r="C132" s="6"/>
      <c r="D132" s="6"/>
      <c r="E132" s="6"/>
      <c r="F132" s="6"/>
      <c r="G132" s="6"/>
      <c r="H132" s="6"/>
      <c r="I132" s="6"/>
      <c r="J132" s="6"/>
    </row>
    <row r="133" spans="1:10" x14ac:dyDescent="0.2">
      <c r="A133" s="6"/>
      <c r="B133" s="6"/>
      <c r="C133" s="6"/>
      <c r="D133" s="6"/>
      <c r="E133" s="6"/>
      <c r="F133" s="6"/>
      <c r="G133" s="6"/>
      <c r="H133" s="6"/>
      <c r="I133" s="6"/>
      <c r="J133" s="6"/>
    </row>
    <row r="134" spans="1:10" x14ac:dyDescent="0.2">
      <c r="A134" s="6"/>
      <c r="B134" s="6"/>
      <c r="C134" s="6"/>
      <c r="D134" s="6"/>
      <c r="E134" s="6"/>
      <c r="F134" s="6"/>
      <c r="G134" s="6"/>
      <c r="H134" s="6"/>
      <c r="I134" s="6"/>
      <c r="J134" s="6"/>
    </row>
    <row r="135" spans="1:10" x14ac:dyDescent="0.2">
      <c r="A135" s="6"/>
      <c r="B135" s="6"/>
      <c r="C135" s="6"/>
      <c r="D135" s="6"/>
      <c r="E135" s="6"/>
      <c r="F135" s="6"/>
      <c r="G135" s="6"/>
      <c r="H135" s="6"/>
      <c r="I135" s="6"/>
      <c r="J135" s="6"/>
    </row>
    <row r="136" spans="1:10" x14ac:dyDescent="0.2">
      <c r="A136" s="6"/>
      <c r="B136" s="6"/>
      <c r="C136" s="6"/>
      <c r="D136" s="6"/>
      <c r="E136" s="6"/>
      <c r="F136" s="6"/>
      <c r="G136" s="6"/>
      <c r="H136" s="6"/>
      <c r="I136" s="6"/>
      <c r="J136" s="6"/>
    </row>
    <row r="137" spans="1:10" x14ac:dyDescent="0.2">
      <c r="A137" s="6"/>
      <c r="B137" s="6"/>
      <c r="C137" s="6"/>
      <c r="D137" s="6"/>
      <c r="E137" s="6"/>
      <c r="F137" s="6"/>
      <c r="G137" s="6"/>
      <c r="H137" s="6"/>
      <c r="I137" s="6"/>
      <c r="J137" s="6"/>
    </row>
    <row r="138" spans="1:10" x14ac:dyDescent="0.2">
      <c r="A138" s="6"/>
      <c r="B138" s="6"/>
      <c r="C138" s="6"/>
      <c r="D138" s="6"/>
      <c r="E138" s="6"/>
      <c r="F138" s="6"/>
      <c r="G138" s="6"/>
      <c r="H138" s="6"/>
      <c r="I138" s="6"/>
      <c r="J138" s="6"/>
    </row>
    <row r="139" spans="1:10" x14ac:dyDescent="0.2">
      <c r="A139" s="6"/>
      <c r="B139" s="6"/>
      <c r="C139" s="6"/>
      <c r="D139" s="6"/>
      <c r="E139" s="6"/>
      <c r="F139" s="6"/>
      <c r="G139" s="6"/>
      <c r="H139" s="6"/>
      <c r="I139" s="6"/>
      <c r="J139" s="6"/>
    </row>
    <row r="140" spans="1:10" x14ac:dyDescent="0.2">
      <c r="A140" s="6"/>
      <c r="B140" s="6"/>
      <c r="C140" s="6"/>
      <c r="D140" s="6"/>
      <c r="E140" s="6"/>
      <c r="F140" s="6"/>
      <c r="G140" s="6"/>
      <c r="H140" s="6"/>
      <c r="I140" s="6"/>
      <c r="J140" s="6"/>
    </row>
    <row r="141" spans="1:10" x14ac:dyDescent="0.2">
      <c r="A141" s="6"/>
      <c r="B141" s="6"/>
      <c r="C141" s="6"/>
      <c r="D141" s="6"/>
      <c r="E141" s="6"/>
      <c r="F141" s="6"/>
      <c r="G141" s="6"/>
      <c r="H141" s="6"/>
      <c r="I141" s="6"/>
      <c r="J141" s="6"/>
    </row>
    <row r="142" spans="1:10" x14ac:dyDescent="0.2">
      <c r="A142" s="6"/>
      <c r="B142" s="6"/>
      <c r="C142" s="6"/>
      <c r="D142" s="6"/>
      <c r="E142" s="6"/>
      <c r="F142" s="6"/>
      <c r="G142" s="6"/>
      <c r="H142" s="6"/>
      <c r="I142" s="6"/>
      <c r="J142" s="6"/>
    </row>
    <row r="143" spans="1:10" x14ac:dyDescent="0.2">
      <c r="A143" s="6"/>
      <c r="B143" s="6"/>
      <c r="C143" s="6"/>
      <c r="D143" s="6"/>
      <c r="E143" s="6"/>
      <c r="F143" s="6"/>
      <c r="G143" s="6"/>
      <c r="H143" s="6"/>
      <c r="I143" s="6"/>
      <c r="J143" s="6"/>
    </row>
    <row r="144" spans="1:10" x14ac:dyDescent="0.2">
      <c r="A144" s="6"/>
      <c r="B144" s="6"/>
      <c r="C144" s="6"/>
      <c r="D144" s="6"/>
      <c r="E144" s="6"/>
      <c r="F144" s="6"/>
      <c r="G144" s="6"/>
      <c r="H144" s="6"/>
      <c r="I144" s="6"/>
      <c r="J144" s="6"/>
    </row>
    <row r="145" spans="1:10" x14ac:dyDescent="0.2">
      <c r="A145" s="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x14ac:dyDescent="0.2">
      <c r="A146" s="6"/>
      <c r="B146" s="6"/>
      <c r="C146" s="6"/>
      <c r="D146" s="6"/>
      <c r="E146" s="6"/>
      <c r="F146" s="6"/>
      <c r="G146" s="6"/>
      <c r="H146" s="6"/>
      <c r="I146" s="6"/>
      <c r="J146" s="6"/>
    </row>
    <row r="147" spans="1:10" x14ac:dyDescent="0.2">
      <c r="A147" s="6"/>
      <c r="B147" s="6"/>
      <c r="C147" s="6"/>
      <c r="D147" s="6"/>
      <c r="E147" s="6"/>
      <c r="F147" s="6"/>
      <c r="G147" s="6"/>
      <c r="H147" s="6"/>
      <c r="I147" s="6"/>
      <c r="J147" s="6"/>
    </row>
    <row r="148" spans="1:10" x14ac:dyDescent="0.2">
      <c r="A148" s="6"/>
      <c r="B148" s="6"/>
      <c r="C148" s="6"/>
      <c r="D148" s="6"/>
      <c r="E148" s="6"/>
      <c r="F148" s="6"/>
      <c r="G148" s="6"/>
      <c r="H148" s="6"/>
      <c r="I148" s="6"/>
      <c r="J148" s="6"/>
    </row>
    <row r="149" spans="1:10" x14ac:dyDescent="0.2">
      <c r="A149" s="6"/>
      <c r="B149" s="6"/>
      <c r="C149" s="6"/>
      <c r="D149" s="6"/>
      <c r="E149" s="6"/>
      <c r="F149" s="6"/>
      <c r="G149" s="6"/>
      <c r="H149" s="6"/>
      <c r="I149" s="6"/>
      <c r="J149" s="6"/>
    </row>
    <row r="150" spans="1:10" x14ac:dyDescent="0.2">
      <c r="A150" s="6"/>
      <c r="B150" s="6"/>
      <c r="C150" s="6"/>
      <c r="D150" s="6"/>
      <c r="E150" s="6"/>
      <c r="F150" s="6"/>
      <c r="G150" s="6"/>
      <c r="H150" s="6"/>
      <c r="I150" s="6"/>
      <c r="J150" s="6"/>
    </row>
    <row r="151" spans="1:10" x14ac:dyDescent="0.2">
      <c r="A151" s="6"/>
      <c r="B151" s="6"/>
      <c r="C151" s="6"/>
      <c r="D151" s="6"/>
      <c r="E151" s="6"/>
      <c r="F151" s="6"/>
      <c r="G151" s="6"/>
      <c r="H151" s="6"/>
      <c r="I151" s="6"/>
      <c r="J151" s="6"/>
    </row>
    <row r="152" spans="1:10" x14ac:dyDescent="0.2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 x14ac:dyDescent="0.2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 x14ac:dyDescent="0.2">
      <c r="A154" s="6"/>
      <c r="B154" s="6"/>
      <c r="C154" s="6"/>
      <c r="D154" s="6"/>
      <c r="E154" s="6"/>
      <c r="F154" s="6"/>
      <c r="G154" s="6"/>
      <c r="H154" s="6"/>
      <c r="I154" s="6"/>
      <c r="J154" s="6"/>
    </row>
    <row r="155" spans="1:10" x14ac:dyDescent="0.2">
      <c r="A155" s="6"/>
      <c r="B155" s="6"/>
      <c r="C155" s="6"/>
      <c r="D155" s="6"/>
      <c r="E155" s="6"/>
      <c r="F155" s="6"/>
      <c r="G155" s="6"/>
      <c r="H155" s="6"/>
      <c r="I155" s="6"/>
      <c r="J155" s="6"/>
    </row>
    <row r="156" spans="1:10" x14ac:dyDescent="0.2">
      <c r="A156" s="6"/>
      <c r="B156" s="6"/>
      <c r="C156" s="6"/>
      <c r="D156" s="6"/>
      <c r="E156" s="6"/>
      <c r="F156" s="6"/>
      <c r="G156" s="6"/>
      <c r="H156" s="6"/>
      <c r="I156" s="6"/>
      <c r="J156" s="6"/>
    </row>
    <row r="157" spans="1:10" x14ac:dyDescent="0.2">
      <c r="A157" s="6"/>
      <c r="B157" s="6"/>
      <c r="C157" s="6"/>
      <c r="D157" s="6"/>
      <c r="E157" s="6"/>
      <c r="F157" s="6"/>
      <c r="G157" s="6"/>
      <c r="H157" s="6"/>
      <c r="I157" s="6"/>
      <c r="J157" s="6"/>
    </row>
    <row r="158" spans="1:10" x14ac:dyDescent="0.2">
      <c r="A158" s="6"/>
      <c r="B158" s="6"/>
      <c r="C158" s="6"/>
      <c r="D158" s="6"/>
      <c r="E158" s="6"/>
      <c r="F158" s="6"/>
      <c r="G158" s="6"/>
      <c r="H158" s="6"/>
      <c r="I158" s="6"/>
      <c r="J158" s="6"/>
    </row>
    <row r="159" spans="1:10" x14ac:dyDescent="0.2">
      <c r="A159" s="6"/>
      <c r="B159" s="6"/>
      <c r="C159" s="6"/>
      <c r="D159" s="6"/>
      <c r="E159" s="6"/>
      <c r="F159" s="6"/>
      <c r="G159" s="6"/>
      <c r="H159" s="6"/>
      <c r="I159" s="6"/>
      <c r="J159" s="6"/>
    </row>
    <row r="160" spans="1:10" x14ac:dyDescent="0.2">
      <c r="A160" s="6"/>
      <c r="B160" s="6"/>
      <c r="C160" s="6"/>
      <c r="D160" s="6"/>
      <c r="E160" s="6"/>
      <c r="F160" s="6"/>
      <c r="G160" s="6"/>
      <c r="H160" s="6"/>
      <c r="I160" s="6"/>
      <c r="J160" s="6"/>
    </row>
    <row r="161" spans="1:10" x14ac:dyDescent="0.2">
      <c r="A161" s="6"/>
      <c r="B161" s="6"/>
      <c r="C161" s="6"/>
      <c r="D161" s="6"/>
      <c r="E161" s="6"/>
      <c r="F161" s="6"/>
      <c r="G161" s="6"/>
      <c r="H161" s="6"/>
      <c r="I161" s="6"/>
      <c r="J161" s="6"/>
    </row>
    <row r="162" spans="1:10" x14ac:dyDescent="0.2">
      <c r="A162" s="6"/>
      <c r="B162" s="6"/>
      <c r="C162" s="6"/>
      <c r="D162" s="6"/>
      <c r="E162" s="6"/>
      <c r="F162" s="6"/>
      <c r="G162" s="6"/>
      <c r="H162" s="6"/>
      <c r="I162" s="6"/>
      <c r="J162" s="6"/>
    </row>
    <row r="163" spans="1:10" x14ac:dyDescent="0.2">
      <c r="A163" s="6"/>
      <c r="B163" s="6"/>
      <c r="C163" s="6"/>
      <c r="D163" s="6"/>
      <c r="E163" s="6"/>
      <c r="F163" s="6"/>
      <c r="G163" s="6"/>
      <c r="H163" s="6"/>
      <c r="I163" s="6"/>
      <c r="J163" s="6"/>
    </row>
    <row r="164" spans="1:10" x14ac:dyDescent="0.2">
      <c r="A164" s="6"/>
      <c r="B164" s="6"/>
      <c r="C164" s="6"/>
      <c r="D164" s="6"/>
      <c r="E164" s="6"/>
      <c r="F164" s="6"/>
      <c r="G164" s="6"/>
      <c r="H164" s="6"/>
      <c r="I164" s="6"/>
      <c r="J164" s="6"/>
    </row>
    <row r="165" spans="1:10" x14ac:dyDescent="0.2">
      <c r="A165" s="6"/>
      <c r="B165" s="6"/>
      <c r="C165" s="6"/>
      <c r="D165" s="6"/>
      <c r="E165" s="6"/>
      <c r="F165" s="6"/>
      <c r="G165" s="6"/>
      <c r="H165" s="6"/>
      <c r="I165" s="6"/>
      <c r="J165" s="6"/>
    </row>
    <row r="166" spans="1:10" x14ac:dyDescent="0.2">
      <c r="A166" s="6"/>
      <c r="B166" s="6"/>
      <c r="C166" s="6"/>
      <c r="D166" s="6"/>
      <c r="E166" s="6"/>
      <c r="F166" s="6"/>
      <c r="G166" s="6"/>
      <c r="H166" s="6"/>
      <c r="I166" s="6"/>
      <c r="J166" s="6"/>
    </row>
    <row r="167" spans="1:10" x14ac:dyDescent="0.2">
      <c r="A167" s="6"/>
      <c r="B167" s="6"/>
      <c r="C167" s="6"/>
      <c r="D167" s="6"/>
      <c r="E167" s="6"/>
      <c r="F167" s="6"/>
      <c r="G167" s="6"/>
      <c r="H167" s="6"/>
      <c r="I167" s="6"/>
      <c r="J167" s="6"/>
    </row>
    <row r="168" spans="1:10" x14ac:dyDescent="0.2">
      <c r="A168" s="6"/>
      <c r="B168" s="6"/>
      <c r="C168" s="6"/>
      <c r="D168" s="6"/>
      <c r="E168" s="6"/>
      <c r="F168" s="6"/>
      <c r="G168" s="6"/>
      <c r="H168" s="6"/>
      <c r="I168" s="6"/>
      <c r="J168" s="6"/>
    </row>
    <row r="169" spans="1:10" x14ac:dyDescent="0.2">
      <c r="A169" s="6"/>
      <c r="B169" s="6"/>
      <c r="C169" s="6"/>
      <c r="D169" s="6"/>
      <c r="E169" s="6"/>
      <c r="F169" s="6"/>
      <c r="G169" s="6"/>
      <c r="H169" s="6"/>
      <c r="I169" s="6"/>
      <c r="J169" s="6"/>
    </row>
    <row r="170" spans="1:10" x14ac:dyDescent="0.2">
      <c r="A170" s="6"/>
      <c r="B170" s="6"/>
      <c r="C170" s="6"/>
      <c r="D170" s="6"/>
      <c r="E170" s="6"/>
      <c r="F170" s="6"/>
      <c r="G170" s="6"/>
      <c r="H170" s="6"/>
      <c r="I170" s="6"/>
      <c r="J170" s="6"/>
    </row>
    <row r="171" spans="1:10" x14ac:dyDescent="0.2">
      <c r="A171" s="6"/>
      <c r="B171" s="6"/>
      <c r="C171" s="6"/>
      <c r="D171" s="6"/>
      <c r="E171" s="6"/>
      <c r="F171" s="6"/>
      <c r="G171" s="6"/>
      <c r="H171" s="6"/>
      <c r="I171" s="6"/>
      <c r="J171" s="6"/>
    </row>
    <row r="172" spans="1:10" x14ac:dyDescent="0.2">
      <c r="A172" s="6"/>
      <c r="B172" s="6"/>
      <c r="C172" s="6"/>
      <c r="D172" s="6"/>
      <c r="E172" s="6"/>
      <c r="F172" s="6"/>
      <c r="G172" s="6"/>
      <c r="H172" s="6"/>
      <c r="I172" s="6"/>
      <c r="J172" s="6"/>
    </row>
    <row r="173" spans="1:10" x14ac:dyDescent="0.2">
      <c r="A173" s="6"/>
      <c r="B173" s="6"/>
      <c r="C173" s="6"/>
      <c r="D173" s="6"/>
      <c r="E173" s="6"/>
      <c r="F173" s="6"/>
      <c r="G173" s="6"/>
      <c r="H173" s="6"/>
      <c r="I173" s="6"/>
      <c r="J173" s="6"/>
    </row>
    <row r="174" spans="1:10" x14ac:dyDescent="0.2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x14ac:dyDescent="0.2">
      <c r="A175" s="6"/>
      <c r="B175" s="6"/>
      <c r="C175" s="6"/>
      <c r="D175" s="6"/>
      <c r="E175" s="6"/>
      <c r="F175" s="6"/>
      <c r="G175" s="6"/>
      <c r="H175" s="6"/>
      <c r="I175" s="6"/>
      <c r="J175" s="6"/>
    </row>
    <row r="176" spans="1:10" x14ac:dyDescent="0.2">
      <c r="A176" s="6"/>
      <c r="B176" s="6"/>
      <c r="C176" s="6"/>
      <c r="D176" s="6"/>
      <c r="E176" s="6"/>
      <c r="F176" s="6"/>
      <c r="G176" s="6"/>
      <c r="H176" s="6"/>
      <c r="I176" s="6"/>
      <c r="J176" s="6"/>
    </row>
    <row r="177" spans="1:10" x14ac:dyDescent="0.2">
      <c r="A177" s="6"/>
      <c r="B177" s="6"/>
      <c r="C177" s="6"/>
      <c r="D177" s="6"/>
      <c r="E177" s="6"/>
      <c r="F177" s="6"/>
      <c r="G177" s="6"/>
      <c r="H177" s="6"/>
      <c r="I177" s="6"/>
      <c r="J177" s="6"/>
    </row>
    <row r="178" spans="1:10" x14ac:dyDescent="0.2">
      <c r="A178" s="6"/>
      <c r="B178" s="6"/>
      <c r="C178" s="6"/>
      <c r="D178" s="6"/>
      <c r="E178" s="6"/>
      <c r="F178" s="6"/>
      <c r="G178" s="6"/>
      <c r="H178" s="6"/>
      <c r="I178" s="6"/>
      <c r="J178" s="6"/>
    </row>
    <row r="179" spans="1:10" x14ac:dyDescent="0.2">
      <c r="A179" s="6"/>
      <c r="B179" s="6"/>
      <c r="C179" s="6"/>
      <c r="D179" s="6"/>
      <c r="E179" s="6"/>
      <c r="F179" s="6"/>
      <c r="G179" s="6"/>
      <c r="H179" s="6"/>
      <c r="I179" s="6"/>
      <c r="J179" s="6"/>
    </row>
    <row r="180" spans="1:10" x14ac:dyDescent="0.2">
      <c r="A180" s="6"/>
      <c r="B180" s="6"/>
      <c r="C180" s="6"/>
      <c r="D180" s="6"/>
      <c r="E180" s="6"/>
      <c r="F180" s="6"/>
      <c r="G180" s="6"/>
      <c r="H180" s="6"/>
      <c r="I180" s="6"/>
      <c r="J180" s="6"/>
    </row>
    <row r="181" spans="1:10" x14ac:dyDescent="0.2">
      <c r="A181" s="6"/>
      <c r="B181" s="6"/>
      <c r="C181" s="6"/>
      <c r="D181" s="6"/>
      <c r="E181" s="6"/>
      <c r="F181" s="6"/>
      <c r="G181" s="6"/>
      <c r="H181" s="6"/>
      <c r="I181" s="6"/>
      <c r="J181" s="6"/>
    </row>
    <row r="182" spans="1:10" x14ac:dyDescent="0.2">
      <c r="A182" s="6"/>
      <c r="B182" s="6"/>
      <c r="C182" s="6"/>
      <c r="D182" s="6"/>
      <c r="E182" s="6"/>
      <c r="F182" s="6"/>
      <c r="G182" s="6"/>
      <c r="H182" s="6"/>
      <c r="I182" s="6"/>
      <c r="J182" s="6"/>
    </row>
    <row r="183" spans="1:10" x14ac:dyDescent="0.2">
      <c r="A183" s="6"/>
      <c r="B183" s="6"/>
      <c r="C183" s="6"/>
      <c r="D183" s="6"/>
      <c r="E183" s="6"/>
      <c r="F183" s="6"/>
      <c r="G183" s="6"/>
      <c r="H183" s="6"/>
      <c r="I183" s="6"/>
      <c r="J183" s="6"/>
    </row>
    <row r="184" spans="1:10" x14ac:dyDescent="0.2">
      <c r="A184" s="6"/>
      <c r="B184" s="6"/>
      <c r="C184" s="6"/>
      <c r="D184" s="6"/>
      <c r="E184" s="6"/>
      <c r="F184" s="6"/>
      <c r="G184" s="6"/>
      <c r="H184" s="6"/>
      <c r="I184" s="6"/>
      <c r="J184" s="6"/>
    </row>
    <row r="185" spans="1:10" x14ac:dyDescent="0.2">
      <c r="A185" s="6"/>
      <c r="B185" s="6"/>
      <c r="C185" s="6"/>
      <c r="D185" s="6"/>
      <c r="E185" s="6"/>
      <c r="F185" s="6"/>
      <c r="G185" s="6"/>
      <c r="H185" s="6"/>
      <c r="I185" s="6"/>
      <c r="J185" s="6"/>
    </row>
  </sheetData>
  <sheetProtection algorithmName="SHA-512" hashValue="yJkaAO4EPBcJZ+sqG0mIIrjDrWTdgURwLnfamqsnixs66vFi8PUuqWF49KlupST6NMHAhwo78jYnoMjnrgCGQQ==" saltValue="SOW2doTJL6259JhUHLMCHw==" spinCount="100000" sheet="1" objects="1" scenarios="1" selectLockedCells="1"/>
  <mergeCells count="43">
    <mergeCell ref="C79:D79"/>
    <mergeCell ref="H79:J79"/>
    <mergeCell ref="A116:J116"/>
    <mergeCell ref="A117:J117"/>
    <mergeCell ref="A118:J118"/>
    <mergeCell ref="C80:D80"/>
    <mergeCell ref="H80:J80"/>
    <mergeCell ref="D83:I83"/>
    <mergeCell ref="D89:I89"/>
    <mergeCell ref="D90:I90"/>
    <mergeCell ref="A115:J115"/>
    <mergeCell ref="A70:J70"/>
    <mergeCell ref="A74:J74"/>
    <mergeCell ref="A76:J76"/>
    <mergeCell ref="C77:I77"/>
    <mergeCell ref="C78:I78"/>
    <mergeCell ref="A60:C60"/>
    <mergeCell ref="F60:H60"/>
    <mergeCell ref="A62:I62"/>
    <mergeCell ref="A64:J64"/>
    <mergeCell ref="A68:J68"/>
    <mergeCell ref="B30:E30"/>
    <mergeCell ref="G30:J30"/>
    <mergeCell ref="A44:C44"/>
    <mergeCell ref="F44:H44"/>
    <mergeCell ref="B46:E46"/>
    <mergeCell ref="G46:J46"/>
    <mergeCell ref="B12:F12"/>
    <mergeCell ref="B14:E14"/>
    <mergeCell ref="G14:J14"/>
    <mergeCell ref="A28:C28"/>
    <mergeCell ref="F28:H28"/>
    <mergeCell ref="H12:J12"/>
    <mergeCell ref="A10:J10"/>
    <mergeCell ref="A1:J1"/>
    <mergeCell ref="A3:J3"/>
    <mergeCell ref="C4:D4"/>
    <mergeCell ref="H4:I4"/>
    <mergeCell ref="C6:I6"/>
    <mergeCell ref="C7:I7"/>
    <mergeCell ref="C8:D8"/>
    <mergeCell ref="H8:J8"/>
    <mergeCell ref="E9:J9"/>
  </mergeCells>
  <dataValidations count="18">
    <dataValidation type="whole" allowBlank="1" showInputMessage="1" showErrorMessage="1" error="Valor inválido" sqref="I48:I59 D16:D27 I16:I27 D32:D43 I32:I43 D48:D59" xr:uid="{00000000-0002-0000-0200-000000000000}">
      <formula1>0</formula1>
      <formula2>10000</formula2>
    </dataValidation>
    <dataValidation type="textLength" allowBlank="1" showErrorMessage="1" error="CPF inválido" prompt="Caso o contribuinte seja Pessoa Física, insira o CPF (somente números)" sqref="I5:J5" xr:uid="{00000000-0002-0000-0200-000001000000}">
      <formula1>11</formula1>
      <formula2>11</formula2>
    </dataValidation>
    <dataValidation type="textLength" allowBlank="1" showErrorMessage="1" error="CNPJ inválido" prompt="Caso o contribuinte seja Pessoa Jurídica, insira o CNPJ (somente números)" sqref="E5" xr:uid="{00000000-0002-0000-0200-000002000000}">
      <formula1>14</formula1>
      <formula2>14</formula2>
    </dataValidation>
    <dataValidation allowBlank="1" showInputMessage="1" showErrorMessage="1" prompt="Insira o cargo/função (Sócio-administrador, Procurador, etc)" sqref="H80:H81" xr:uid="{00000000-0002-0000-0200-000003000000}"/>
    <dataValidation allowBlank="1" showInputMessage="1" showErrorMessage="1" prompt="Insira o e-mail do Representante Legal" sqref="H79" xr:uid="{00000000-0002-0000-0200-000004000000}"/>
    <dataValidation type="textLength" allowBlank="1" showInputMessage="1" showErrorMessage="1" error="Telefone inválido" prompt="Insira o telefone do Representante Legal" sqref="C79" xr:uid="{00000000-0002-0000-0200-000005000000}">
      <formula1>8</formula1>
      <formula2>13</formula2>
    </dataValidation>
    <dataValidation allowBlank="1" showInputMessage="1" showErrorMessage="1" prompt="Insira o endereço do Representante Legal" sqref="C78" xr:uid="{00000000-0002-0000-0200-000006000000}"/>
    <dataValidation allowBlank="1" showInputMessage="1" showErrorMessage="1" prompt="Insira o nome do Representante Legal" sqref="C77" xr:uid="{00000000-0002-0000-0200-000007000000}"/>
    <dataValidation type="whole" allowBlank="1" showInputMessage="1" showErrorMessage="1" error="Nº de parcelas inválido (permitido de 2 a 60 parcelas)" prompt="ATENÇÃO: preencha este campo SOMENTE caso deseje parcelamento_x000a_* Insira o número de parcelas (máx. 60 meses)" sqref="A72:A73 C72:C73 B73" xr:uid="{00000000-0002-0000-0200-000008000000}">
      <formula1>2</formula1>
      <formula2>60</formula2>
    </dataValidation>
    <dataValidation allowBlank="1" showInputMessage="1" showErrorMessage="1" prompt="Insira o e-mail" sqref="H8" xr:uid="{00000000-0002-0000-0200-000009000000}"/>
    <dataValidation type="textLength" allowBlank="1" showInputMessage="1" showErrorMessage="1" error="Telefone inválido" prompt="Insira o telefone" sqref="C8" xr:uid="{00000000-0002-0000-0200-00000A000000}">
      <formula1>8</formula1>
      <formula2>13</formula2>
    </dataValidation>
    <dataValidation allowBlank="1" showInputMessage="1" showErrorMessage="1" prompt="Insira o endereço completo" sqref="C7" xr:uid="{00000000-0002-0000-0200-00000B000000}"/>
    <dataValidation allowBlank="1" showInputMessage="1" showErrorMessage="1" prompt="Insira o Nome ou Razão Social" sqref="C6" xr:uid="{00000000-0002-0000-0200-00000C000000}"/>
    <dataValidation type="textLength" allowBlank="1" showErrorMessage="1" prompt="Insira o CPF (somente números)" sqref="C81" xr:uid="{00000000-0002-0000-0200-00000D000000}">
      <formula1>11</formula1>
      <formula2>11</formula2>
    </dataValidation>
    <dataValidation type="textLength" allowBlank="1" showInputMessage="1" showErrorMessage="1" error="CNPJ inválido" prompt="CNPJ do Requerente, se Pessoa Jurídica_x000a_(somente números)" sqref="C4:D4" xr:uid="{00000000-0002-0000-0200-00000E000000}">
      <formula1>3</formula1>
      <formula2>14</formula2>
    </dataValidation>
    <dataValidation type="textLength" allowBlank="1" showInputMessage="1" showErrorMessage="1" error="CPF inválido" prompt="CPF do Requerente, se Pessoa Física_x000a_(somente números)" sqref="H4:I4" xr:uid="{00000000-0002-0000-0200-00000F000000}">
      <formula1>3</formula1>
      <formula2>11</formula2>
    </dataValidation>
    <dataValidation allowBlank="1" error="CNPJ inválido" prompt="Caso o contribuinte seja Pessoa Jurídica, insira o CNPJ (somente números)" sqref="D5" xr:uid="{00000000-0002-0000-0200-000010000000}"/>
    <dataValidation type="textLength" allowBlank="1" showInputMessage="1" showErrorMessage="1" error="CPF inválido" prompt="CPF do Representante Legal_x000a_(somente números)" sqref="C80:D80" xr:uid="{00000000-0002-0000-0200-000011000000}">
      <formula1>3</formula1>
      <formula2>11</formula2>
    </dataValidation>
  </dataValidations>
  <printOptions horizontalCentered="1"/>
  <pageMargins left="0.70866141732283472" right="0.70866141732283472" top="0.55118110236220474" bottom="0.74803149606299213" header="0.31496062992125984" footer="0.51181102362204722"/>
  <pageSetup paperSize="9" scale="77" fitToHeight="0" orientation="portrait" r:id="rId1"/>
  <headerFooter>
    <oddFooter>&amp;RPágina &amp;P de &amp;N</oddFooter>
  </headerFooter>
  <rowBreaks count="1" manualBreakCount="1">
    <brk id="6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85"/>
  <sheetViews>
    <sheetView topLeftCell="A47" zoomScaleNormal="100" zoomScaleSheetLayoutView="100" workbookViewId="0">
      <selection activeCell="I49" sqref="I49"/>
    </sheetView>
  </sheetViews>
  <sheetFormatPr defaultColWidth="9.140625" defaultRowHeight="12.75" x14ac:dyDescent="0.2"/>
  <cols>
    <col min="1" max="1" width="5.7109375" style="1" customWidth="1"/>
    <col min="2" max="3" width="9.7109375" style="1" customWidth="1"/>
    <col min="4" max="4" width="12.7109375" style="1" customWidth="1"/>
    <col min="5" max="5" width="17.7109375" style="1" customWidth="1"/>
    <col min="6" max="6" width="5.7109375" style="1" customWidth="1"/>
    <col min="7" max="8" width="9.7109375" style="1" customWidth="1"/>
    <col min="9" max="9" width="12.7109375" style="1" customWidth="1"/>
    <col min="10" max="10" width="17.7109375" style="1" customWidth="1"/>
    <col min="11" max="11" width="10.7109375" style="1" customWidth="1"/>
    <col min="12" max="16384" width="9.140625" style="1"/>
  </cols>
  <sheetData>
    <row r="1" spans="1:10" ht="56.25" customHeight="1" x14ac:dyDescent="0.25">
      <c r="A1" s="63" t="s">
        <v>64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ht="5.0999999999999996" customHeight="1" x14ac:dyDescent="0.2">
      <c r="E2" s="5"/>
      <c r="F2" s="5"/>
      <c r="G2" s="5"/>
      <c r="H2" s="5"/>
      <c r="I2" s="5"/>
    </row>
    <row r="3" spans="1:10" x14ac:dyDescent="0.2">
      <c r="A3" s="64" t="s">
        <v>22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ht="20.100000000000001" customHeight="1" x14ac:dyDescent="0.2">
      <c r="A4" s="3" t="s">
        <v>21</v>
      </c>
      <c r="C4" s="65"/>
      <c r="D4" s="65"/>
      <c r="E4" s="2"/>
      <c r="F4" s="25"/>
      <c r="H4" s="107"/>
      <c r="I4" s="107"/>
    </row>
    <row r="5" spans="1:10" s="32" customFormat="1" ht="5.0999999999999996" customHeight="1" x14ac:dyDescent="0.2">
      <c r="A5" s="49"/>
      <c r="B5" s="49"/>
      <c r="C5" s="49"/>
      <c r="D5" s="50"/>
      <c r="E5" s="50"/>
      <c r="F5" s="19"/>
      <c r="G5" s="19"/>
      <c r="H5" s="19"/>
      <c r="I5" s="51"/>
      <c r="J5" s="51"/>
    </row>
    <row r="6" spans="1:10" ht="15" customHeight="1" x14ac:dyDescent="0.2">
      <c r="A6" s="4" t="s">
        <v>6</v>
      </c>
      <c r="C6" s="72"/>
      <c r="D6" s="72"/>
      <c r="E6" s="72"/>
      <c r="F6" s="72"/>
      <c r="G6" s="72"/>
      <c r="H6" s="72"/>
      <c r="I6" s="72"/>
    </row>
    <row r="7" spans="1:10" ht="20.100000000000001" customHeight="1" x14ac:dyDescent="0.2">
      <c r="A7" s="3" t="s">
        <v>3</v>
      </c>
      <c r="C7" s="73"/>
      <c r="D7" s="73"/>
      <c r="E7" s="73"/>
      <c r="F7" s="73"/>
      <c r="G7" s="73"/>
      <c r="H7" s="73"/>
      <c r="I7" s="73"/>
    </row>
    <row r="8" spans="1:10" ht="20.100000000000001" customHeight="1" x14ac:dyDescent="0.2">
      <c r="A8" s="3" t="s">
        <v>4</v>
      </c>
      <c r="C8" s="73"/>
      <c r="D8" s="73"/>
      <c r="E8" s="2"/>
      <c r="F8" s="26" t="s">
        <v>5</v>
      </c>
      <c r="H8" s="72"/>
      <c r="I8" s="72"/>
      <c r="J8" s="72"/>
    </row>
    <row r="9" spans="1:10" ht="5.0999999999999996" customHeight="1" x14ac:dyDescent="0.2">
      <c r="A9" s="3"/>
      <c r="B9" s="3"/>
      <c r="C9" s="3"/>
      <c r="D9" s="2"/>
      <c r="E9" s="74"/>
      <c r="F9" s="74"/>
      <c r="G9" s="74"/>
      <c r="H9" s="74"/>
      <c r="I9" s="74"/>
      <c r="J9" s="74"/>
    </row>
    <row r="10" spans="1:10" s="32" customFormat="1" x14ac:dyDescent="0.2">
      <c r="A10" s="67" t="s">
        <v>7</v>
      </c>
      <c r="B10" s="68"/>
      <c r="C10" s="68"/>
      <c r="D10" s="68"/>
      <c r="E10" s="68"/>
      <c r="F10" s="68"/>
      <c r="G10" s="68"/>
      <c r="H10" s="68"/>
      <c r="I10" s="68"/>
      <c r="J10" s="69"/>
    </row>
    <row r="11" spans="1:10" s="34" customFormat="1" ht="5.0999999999999996" customHeight="1" x14ac:dyDescent="0.2">
      <c r="A11" s="33"/>
      <c r="B11" s="33"/>
      <c r="C11" s="33"/>
      <c r="D11" s="33"/>
      <c r="E11" s="33"/>
      <c r="F11" s="33"/>
      <c r="G11" s="33"/>
      <c r="H11" s="33"/>
      <c r="I11" s="33"/>
      <c r="J11" s="33"/>
    </row>
    <row r="12" spans="1:10" s="32" customFormat="1" x14ac:dyDescent="0.2">
      <c r="A12" s="35" t="s">
        <v>1</v>
      </c>
      <c r="B12" s="111" t="s">
        <v>45</v>
      </c>
      <c r="C12" s="112"/>
      <c r="D12" s="112"/>
      <c r="E12" s="112"/>
      <c r="F12" s="112"/>
      <c r="G12" s="36" t="s">
        <v>31</v>
      </c>
      <c r="H12" s="108" t="e">
        <f>IF(#REF!="X","= Quantidade de Sócios, Contadores e Técnicos em Contab.","= Quantidade de Profissionais Habilitados")</f>
        <v>#REF!</v>
      </c>
      <c r="I12" s="109"/>
      <c r="J12" s="110"/>
    </row>
    <row r="13" spans="1:10" s="32" customFormat="1" ht="5.0999999999999996" customHeight="1" x14ac:dyDescent="0.2">
      <c r="A13" s="37"/>
      <c r="B13" s="37"/>
      <c r="C13" s="37"/>
      <c r="D13" s="38"/>
      <c r="E13" s="37"/>
      <c r="F13" s="39"/>
      <c r="G13" s="39"/>
      <c r="H13" s="39"/>
      <c r="I13" s="37"/>
      <c r="J13" s="39"/>
    </row>
    <row r="14" spans="1:10" s="32" customFormat="1" x14ac:dyDescent="0.2">
      <c r="A14" s="40" t="s">
        <v>2</v>
      </c>
      <c r="B14" s="67">
        <f ca="1">YEAR(TODAY())-5</f>
        <v>2020</v>
      </c>
      <c r="C14" s="68"/>
      <c r="D14" s="68"/>
      <c r="E14" s="69"/>
      <c r="F14" s="40" t="s">
        <v>2</v>
      </c>
      <c r="G14" s="67">
        <f ca="1">YEAR(TODAY())-4</f>
        <v>2021</v>
      </c>
      <c r="H14" s="68"/>
      <c r="I14" s="68"/>
      <c r="J14" s="69"/>
    </row>
    <row r="15" spans="1:10" s="32" customFormat="1" x14ac:dyDescent="0.2">
      <c r="A15" s="41" t="s">
        <v>0</v>
      </c>
      <c r="B15" s="41" t="s">
        <v>28</v>
      </c>
      <c r="C15" s="41" t="s">
        <v>29</v>
      </c>
      <c r="D15" s="41" t="s">
        <v>31</v>
      </c>
      <c r="E15" s="41" t="s">
        <v>1</v>
      </c>
      <c r="F15" s="41" t="s">
        <v>0</v>
      </c>
      <c r="G15" s="41" t="s">
        <v>28</v>
      </c>
      <c r="H15" s="41" t="s">
        <v>29</v>
      </c>
      <c r="I15" s="41" t="s">
        <v>31</v>
      </c>
      <c r="J15" s="41" t="s">
        <v>1</v>
      </c>
    </row>
    <row r="16" spans="1:10" s="32" customFormat="1" x14ac:dyDescent="0.2">
      <c r="A16" s="42" t="s">
        <v>32</v>
      </c>
      <c r="B16" s="42" t="s">
        <v>46</v>
      </c>
      <c r="C16" s="43">
        <f ca="1">VLOOKUP(B14,'Valor UFM'!$A:$B,2,FALSE)</f>
        <v>4.2919999999999998</v>
      </c>
      <c r="D16" s="21"/>
      <c r="E16" s="44">
        <f ca="1">(LEFT(B16,2))*C16*D16</f>
        <v>0</v>
      </c>
      <c r="F16" s="42" t="s">
        <v>32</v>
      </c>
      <c r="G16" s="42" t="s">
        <v>46</v>
      </c>
      <c r="H16" s="43">
        <f ca="1">VLOOKUP(G14,'Valor UFM'!$A:$B,2,FALSE)</f>
        <v>4.4602000000000004</v>
      </c>
      <c r="I16" s="21"/>
      <c r="J16" s="44">
        <f ca="1">(LEFT(G16,2))*H16*I16</f>
        <v>0</v>
      </c>
    </row>
    <row r="17" spans="1:10" s="32" customFormat="1" x14ac:dyDescent="0.2">
      <c r="A17" s="42" t="s">
        <v>33</v>
      </c>
      <c r="B17" s="42" t="str">
        <f>B$16</f>
        <v>35 UFM</v>
      </c>
      <c r="C17" s="43">
        <f ca="1">C$16</f>
        <v>4.2919999999999998</v>
      </c>
      <c r="D17" s="21"/>
      <c r="E17" s="44">
        <f t="shared" ref="E17:E27" ca="1" si="0">(LEFT(B17,2))*C17*D17</f>
        <v>0</v>
      </c>
      <c r="F17" s="42" t="s">
        <v>33</v>
      </c>
      <c r="G17" s="42" t="str">
        <f>G$16</f>
        <v>35 UFM</v>
      </c>
      <c r="H17" s="43">
        <f ca="1">H$16</f>
        <v>4.4602000000000004</v>
      </c>
      <c r="I17" s="21"/>
      <c r="J17" s="44">
        <f t="shared" ref="J17:J27" ca="1" si="1">(LEFT(G17,2))*H17*I17</f>
        <v>0</v>
      </c>
    </row>
    <row r="18" spans="1:10" s="32" customFormat="1" x14ac:dyDescent="0.2">
      <c r="A18" s="42" t="s">
        <v>34</v>
      </c>
      <c r="B18" s="42" t="str">
        <f t="shared" ref="B18:C27" si="2">B$16</f>
        <v>35 UFM</v>
      </c>
      <c r="C18" s="43">
        <f t="shared" ca="1" si="2"/>
        <v>4.2919999999999998</v>
      </c>
      <c r="D18" s="21"/>
      <c r="E18" s="44">
        <f t="shared" ca="1" si="0"/>
        <v>0</v>
      </c>
      <c r="F18" s="42" t="s">
        <v>34</v>
      </c>
      <c r="G18" s="42" t="str">
        <f t="shared" ref="G18:H27" si="3">G$16</f>
        <v>35 UFM</v>
      </c>
      <c r="H18" s="43">
        <f t="shared" ca="1" si="3"/>
        <v>4.4602000000000004</v>
      </c>
      <c r="I18" s="21"/>
      <c r="J18" s="44">
        <f t="shared" ca="1" si="1"/>
        <v>0</v>
      </c>
    </row>
    <row r="19" spans="1:10" s="32" customFormat="1" x14ac:dyDescent="0.2">
      <c r="A19" s="42" t="s">
        <v>35</v>
      </c>
      <c r="B19" s="42" t="str">
        <f t="shared" si="2"/>
        <v>35 UFM</v>
      </c>
      <c r="C19" s="43">
        <f t="shared" ca="1" si="2"/>
        <v>4.2919999999999998</v>
      </c>
      <c r="D19" s="21"/>
      <c r="E19" s="44">
        <f t="shared" ca="1" si="0"/>
        <v>0</v>
      </c>
      <c r="F19" s="42" t="s">
        <v>35</v>
      </c>
      <c r="G19" s="42" t="str">
        <f t="shared" si="3"/>
        <v>35 UFM</v>
      </c>
      <c r="H19" s="43">
        <f t="shared" ca="1" si="3"/>
        <v>4.4602000000000004</v>
      </c>
      <c r="I19" s="21"/>
      <c r="J19" s="44">
        <f t="shared" ca="1" si="1"/>
        <v>0</v>
      </c>
    </row>
    <row r="20" spans="1:10" s="32" customFormat="1" x14ac:dyDescent="0.2">
      <c r="A20" s="42" t="s">
        <v>36</v>
      </c>
      <c r="B20" s="42" t="str">
        <f t="shared" si="2"/>
        <v>35 UFM</v>
      </c>
      <c r="C20" s="43">
        <f t="shared" ca="1" si="2"/>
        <v>4.2919999999999998</v>
      </c>
      <c r="D20" s="21"/>
      <c r="E20" s="44">
        <f t="shared" ca="1" si="0"/>
        <v>0</v>
      </c>
      <c r="F20" s="42" t="s">
        <v>36</v>
      </c>
      <c r="G20" s="42" t="str">
        <f t="shared" si="3"/>
        <v>35 UFM</v>
      </c>
      <c r="H20" s="43">
        <f t="shared" ca="1" si="3"/>
        <v>4.4602000000000004</v>
      </c>
      <c r="I20" s="21"/>
      <c r="J20" s="44">
        <f t="shared" ca="1" si="1"/>
        <v>0</v>
      </c>
    </row>
    <row r="21" spans="1:10" s="32" customFormat="1" x14ac:dyDescent="0.2">
      <c r="A21" s="42" t="s">
        <v>37</v>
      </c>
      <c r="B21" s="42" t="str">
        <f t="shared" si="2"/>
        <v>35 UFM</v>
      </c>
      <c r="C21" s="43">
        <f t="shared" ca="1" si="2"/>
        <v>4.2919999999999998</v>
      </c>
      <c r="D21" s="21"/>
      <c r="E21" s="44">
        <f t="shared" ca="1" si="0"/>
        <v>0</v>
      </c>
      <c r="F21" s="42" t="s">
        <v>37</v>
      </c>
      <c r="G21" s="42" t="str">
        <f t="shared" si="3"/>
        <v>35 UFM</v>
      </c>
      <c r="H21" s="43">
        <f t="shared" ca="1" si="3"/>
        <v>4.4602000000000004</v>
      </c>
      <c r="I21" s="21"/>
      <c r="J21" s="44">
        <f t="shared" ca="1" si="1"/>
        <v>0</v>
      </c>
    </row>
    <row r="22" spans="1:10" s="32" customFormat="1" x14ac:dyDescent="0.2">
      <c r="A22" s="42" t="s">
        <v>38</v>
      </c>
      <c r="B22" s="42" t="str">
        <f t="shared" si="2"/>
        <v>35 UFM</v>
      </c>
      <c r="C22" s="43">
        <f t="shared" ca="1" si="2"/>
        <v>4.2919999999999998</v>
      </c>
      <c r="D22" s="21"/>
      <c r="E22" s="44">
        <f t="shared" ca="1" si="0"/>
        <v>0</v>
      </c>
      <c r="F22" s="42" t="s">
        <v>38</v>
      </c>
      <c r="G22" s="42" t="str">
        <f t="shared" si="3"/>
        <v>35 UFM</v>
      </c>
      <c r="H22" s="43">
        <f t="shared" ca="1" si="3"/>
        <v>4.4602000000000004</v>
      </c>
      <c r="I22" s="21"/>
      <c r="J22" s="44">
        <f t="shared" ca="1" si="1"/>
        <v>0</v>
      </c>
    </row>
    <row r="23" spans="1:10" s="32" customFormat="1" x14ac:dyDescent="0.2">
      <c r="A23" s="42" t="s">
        <v>39</v>
      </c>
      <c r="B23" s="42" t="str">
        <f t="shared" si="2"/>
        <v>35 UFM</v>
      </c>
      <c r="C23" s="43">
        <f t="shared" ca="1" si="2"/>
        <v>4.2919999999999998</v>
      </c>
      <c r="D23" s="21"/>
      <c r="E23" s="44">
        <f t="shared" ca="1" si="0"/>
        <v>0</v>
      </c>
      <c r="F23" s="42" t="s">
        <v>39</v>
      </c>
      <c r="G23" s="42" t="str">
        <f t="shared" si="3"/>
        <v>35 UFM</v>
      </c>
      <c r="H23" s="43">
        <f t="shared" ca="1" si="3"/>
        <v>4.4602000000000004</v>
      </c>
      <c r="I23" s="21"/>
      <c r="J23" s="44">
        <f t="shared" ca="1" si="1"/>
        <v>0</v>
      </c>
    </row>
    <row r="24" spans="1:10" s="32" customFormat="1" x14ac:dyDescent="0.2">
      <c r="A24" s="42" t="s">
        <v>40</v>
      </c>
      <c r="B24" s="42" t="str">
        <f t="shared" si="2"/>
        <v>35 UFM</v>
      </c>
      <c r="C24" s="43">
        <f t="shared" ca="1" si="2"/>
        <v>4.2919999999999998</v>
      </c>
      <c r="D24" s="21"/>
      <c r="E24" s="44">
        <f t="shared" ca="1" si="0"/>
        <v>0</v>
      </c>
      <c r="F24" s="42" t="s">
        <v>40</v>
      </c>
      <c r="G24" s="42" t="str">
        <f t="shared" si="3"/>
        <v>35 UFM</v>
      </c>
      <c r="H24" s="43">
        <f t="shared" ca="1" si="3"/>
        <v>4.4602000000000004</v>
      </c>
      <c r="I24" s="21"/>
      <c r="J24" s="44">
        <f t="shared" ca="1" si="1"/>
        <v>0</v>
      </c>
    </row>
    <row r="25" spans="1:10" s="32" customFormat="1" x14ac:dyDescent="0.2">
      <c r="A25" s="42" t="s">
        <v>41</v>
      </c>
      <c r="B25" s="42" t="str">
        <f t="shared" si="2"/>
        <v>35 UFM</v>
      </c>
      <c r="C25" s="43">
        <f t="shared" ca="1" si="2"/>
        <v>4.2919999999999998</v>
      </c>
      <c r="D25" s="21"/>
      <c r="E25" s="44">
        <f t="shared" ca="1" si="0"/>
        <v>0</v>
      </c>
      <c r="F25" s="42" t="s">
        <v>41</v>
      </c>
      <c r="G25" s="42" t="str">
        <f t="shared" si="3"/>
        <v>35 UFM</v>
      </c>
      <c r="H25" s="43">
        <f t="shared" ca="1" si="3"/>
        <v>4.4602000000000004</v>
      </c>
      <c r="I25" s="21"/>
      <c r="J25" s="44">
        <f t="shared" ca="1" si="1"/>
        <v>0</v>
      </c>
    </row>
    <row r="26" spans="1:10" s="32" customFormat="1" x14ac:dyDescent="0.2">
      <c r="A26" s="42" t="s">
        <v>42</v>
      </c>
      <c r="B26" s="42" t="str">
        <f t="shared" si="2"/>
        <v>35 UFM</v>
      </c>
      <c r="C26" s="43">
        <f t="shared" ca="1" si="2"/>
        <v>4.2919999999999998</v>
      </c>
      <c r="D26" s="21"/>
      <c r="E26" s="44">
        <f t="shared" ca="1" si="0"/>
        <v>0</v>
      </c>
      <c r="F26" s="42" t="s">
        <v>42</v>
      </c>
      <c r="G26" s="42" t="str">
        <f t="shared" si="3"/>
        <v>35 UFM</v>
      </c>
      <c r="H26" s="43">
        <f t="shared" ca="1" si="3"/>
        <v>4.4602000000000004</v>
      </c>
      <c r="I26" s="21"/>
      <c r="J26" s="44">
        <f t="shared" ca="1" si="1"/>
        <v>0</v>
      </c>
    </row>
    <row r="27" spans="1:10" s="32" customFormat="1" x14ac:dyDescent="0.2">
      <c r="A27" s="42" t="s">
        <v>43</v>
      </c>
      <c r="B27" s="42" t="str">
        <f t="shared" si="2"/>
        <v>35 UFM</v>
      </c>
      <c r="C27" s="43">
        <f t="shared" ca="1" si="2"/>
        <v>4.2919999999999998</v>
      </c>
      <c r="D27" s="21"/>
      <c r="E27" s="44">
        <f t="shared" ca="1" si="0"/>
        <v>0</v>
      </c>
      <c r="F27" s="42" t="s">
        <v>43</v>
      </c>
      <c r="G27" s="42" t="str">
        <f t="shared" si="3"/>
        <v>35 UFM</v>
      </c>
      <c r="H27" s="43">
        <f t="shared" ca="1" si="3"/>
        <v>4.4602000000000004</v>
      </c>
      <c r="I27" s="21"/>
      <c r="J27" s="44">
        <f t="shared" ca="1" si="1"/>
        <v>0</v>
      </c>
    </row>
    <row r="28" spans="1:10" s="32" customFormat="1" x14ac:dyDescent="0.2">
      <c r="A28" s="67" t="s">
        <v>44</v>
      </c>
      <c r="B28" s="68"/>
      <c r="C28" s="69"/>
      <c r="D28" s="45" t="str">
        <f>IF(SUM(D16:D27)=0,"-",SUM(D16:D27))</f>
        <v>-</v>
      </c>
      <c r="E28" s="46">
        <f ca="1">SUM(E16:E27)</f>
        <v>0</v>
      </c>
      <c r="F28" s="67" t="s">
        <v>44</v>
      </c>
      <c r="G28" s="68"/>
      <c r="H28" s="69"/>
      <c r="I28" s="45" t="str">
        <f>IF(SUM(I16:I27)=0,"-",SUM(I16:I27))</f>
        <v>-</v>
      </c>
      <c r="J28" s="46">
        <f ca="1">SUM(J16:J27)</f>
        <v>0</v>
      </c>
    </row>
    <row r="29" spans="1:10" s="32" customFormat="1" ht="5.0999999999999996" customHeight="1" x14ac:dyDescent="0.2">
      <c r="A29" s="47"/>
      <c r="B29" s="47"/>
      <c r="C29" s="47"/>
      <c r="D29" s="48"/>
      <c r="E29" s="48"/>
      <c r="F29" s="48"/>
      <c r="G29" s="48"/>
      <c r="H29" s="48"/>
      <c r="I29" s="48"/>
      <c r="J29" s="48"/>
    </row>
    <row r="30" spans="1:10" s="32" customFormat="1" x14ac:dyDescent="0.2">
      <c r="A30" s="40" t="s">
        <v>2</v>
      </c>
      <c r="B30" s="67">
        <f ca="1">YEAR(TODAY())-3</f>
        <v>2022</v>
      </c>
      <c r="C30" s="68"/>
      <c r="D30" s="68"/>
      <c r="E30" s="69"/>
      <c r="F30" s="40" t="s">
        <v>2</v>
      </c>
      <c r="G30" s="67">
        <f ca="1">YEAR(TODAY())-2</f>
        <v>2023</v>
      </c>
      <c r="H30" s="68"/>
      <c r="I30" s="68"/>
      <c r="J30" s="69"/>
    </row>
    <row r="31" spans="1:10" s="32" customFormat="1" x14ac:dyDescent="0.2">
      <c r="A31" s="41" t="s">
        <v>0</v>
      </c>
      <c r="B31" s="41" t="s">
        <v>28</v>
      </c>
      <c r="C31" s="41" t="s">
        <v>29</v>
      </c>
      <c r="D31" s="41" t="s">
        <v>31</v>
      </c>
      <c r="E31" s="41" t="s">
        <v>1</v>
      </c>
      <c r="F31" s="41" t="s">
        <v>0</v>
      </c>
      <c r="G31" s="41" t="s">
        <v>28</v>
      </c>
      <c r="H31" s="41" t="s">
        <v>29</v>
      </c>
      <c r="I31" s="41" t="s">
        <v>31</v>
      </c>
      <c r="J31" s="41" t="s">
        <v>1</v>
      </c>
    </row>
    <row r="32" spans="1:10" s="32" customFormat="1" x14ac:dyDescent="0.2">
      <c r="A32" s="42" t="s">
        <v>32</v>
      </c>
      <c r="B32" s="42" t="s">
        <v>46</v>
      </c>
      <c r="C32" s="43">
        <f ca="1">VLOOKUP(B30,'Valor UFM'!$A:$B,2,FALSE)</f>
        <v>4.9362000000000004</v>
      </c>
      <c r="D32" s="21"/>
      <c r="E32" s="44">
        <f ca="1">(LEFT(B32,2))*C32*D32</f>
        <v>0</v>
      </c>
      <c r="F32" s="42" t="s">
        <v>32</v>
      </c>
      <c r="G32" s="42" t="s">
        <v>46</v>
      </c>
      <c r="H32" s="43">
        <f ca="1">VLOOKUP(G30,'Valor UFM'!$A:$B,2,FALSE)</f>
        <v>5.2556000000000003</v>
      </c>
      <c r="I32" s="21"/>
      <c r="J32" s="44">
        <f ca="1">(LEFT(G32,2))*H32*I32</f>
        <v>0</v>
      </c>
    </row>
    <row r="33" spans="1:10" s="32" customFormat="1" x14ac:dyDescent="0.2">
      <c r="A33" s="42" t="s">
        <v>33</v>
      </c>
      <c r="B33" s="42" t="str">
        <f>B$32</f>
        <v>35 UFM</v>
      </c>
      <c r="C33" s="43">
        <f ca="1">C$32</f>
        <v>4.9362000000000004</v>
      </c>
      <c r="D33" s="21"/>
      <c r="E33" s="44">
        <f t="shared" ref="E33:E43" ca="1" si="4">(LEFT(B33,2))*C33*D33</f>
        <v>0</v>
      </c>
      <c r="F33" s="42" t="s">
        <v>33</v>
      </c>
      <c r="G33" s="42" t="str">
        <f>G$32</f>
        <v>35 UFM</v>
      </c>
      <c r="H33" s="43">
        <f ca="1">H$32</f>
        <v>5.2556000000000003</v>
      </c>
      <c r="I33" s="21"/>
      <c r="J33" s="44">
        <f t="shared" ref="J33:J43" ca="1" si="5">(LEFT(G33,2))*H33*I33</f>
        <v>0</v>
      </c>
    </row>
    <row r="34" spans="1:10" s="32" customFormat="1" x14ac:dyDescent="0.2">
      <c r="A34" s="42" t="s">
        <v>34</v>
      </c>
      <c r="B34" s="42" t="str">
        <f t="shared" ref="B34:C43" si="6">B$32</f>
        <v>35 UFM</v>
      </c>
      <c r="C34" s="43">
        <f t="shared" ca="1" si="6"/>
        <v>4.9362000000000004</v>
      </c>
      <c r="D34" s="21"/>
      <c r="E34" s="44">
        <f t="shared" ca="1" si="4"/>
        <v>0</v>
      </c>
      <c r="F34" s="42" t="s">
        <v>34</v>
      </c>
      <c r="G34" s="42" t="str">
        <f t="shared" ref="G34:H43" si="7">G$32</f>
        <v>35 UFM</v>
      </c>
      <c r="H34" s="43">
        <f t="shared" ca="1" si="7"/>
        <v>5.2556000000000003</v>
      </c>
      <c r="I34" s="21"/>
      <c r="J34" s="44">
        <f t="shared" ca="1" si="5"/>
        <v>0</v>
      </c>
    </row>
    <row r="35" spans="1:10" s="32" customFormat="1" x14ac:dyDescent="0.2">
      <c r="A35" s="42" t="s">
        <v>35</v>
      </c>
      <c r="B35" s="42" t="str">
        <f t="shared" si="6"/>
        <v>35 UFM</v>
      </c>
      <c r="C35" s="43">
        <f t="shared" ca="1" si="6"/>
        <v>4.9362000000000004</v>
      </c>
      <c r="D35" s="21"/>
      <c r="E35" s="44">
        <f t="shared" ca="1" si="4"/>
        <v>0</v>
      </c>
      <c r="F35" s="42" t="s">
        <v>35</v>
      </c>
      <c r="G35" s="42" t="str">
        <f t="shared" si="7"/>
        <v>35 UFM</v>
      </c>
      <c r="H35" s="43">
        <f t="shared" ca="1" si="7"/>
        <v>5.2556000000000003</v>
      </c>
      <c r="I35" s="21"/>
      <c r="J35" s="44">
        <f t="shared" ca="1" si="5"/>
        <v>0</v>
      </c>
    </row>
    <row r="36" spans="1:10" s="32" customFormat="1" x14ac:dyDescent="0.2">
      <c r="A36" s="42" t="s">
        <v>36</v>
      </c>
      <c r="B36" s="42" t="str">
        <f t="shared" si="6"/>
        <v>35 UFM</v>
      </c>
      <c r="C36" s="43">
        <f t="shared" ca="1" si="6"/>
        <v>4.9362000000000004</v>
      </c>
      <c r="D36" s="21"/>
      <c r="E36" s="44">
        <f t="shared" ca="1" si="4"/>
        <v>0</v>
      </c>
      <c r="F36" s="42" t="s">
        <v>36</v>
      </c>
      <c r="G36" s="42" t="str">
        <f t="shared" si="7"/>
        <v>35 UFM</v>
      </c>
      <c r="H36" s="43">
        <f t="shared" ca="1" si="7"/>
        <v>5.2556000000000003</v>
      </c>
      <c r="I36" s="21"/>
      <c r="J36" s="44">
        <f t="shared" ca="1" si="5"/>
        <v>0</v>
      </c>
    </row>
    <row r="37" spans="1:10" s="32" customFormat="1" x14ac:dyDescent="0.2">
      <c r="A37" s="42" t="s">
        <v>37</v>
      </c>
      <c r="B37" s="42" t="str">
        <f t="shared" si="6"/>
        <v>35 UFM</v>
      </c>
      <c r="C37" s="43">
        <f t="shared" ca="1" si="6"/>
        <v>4.9362000000000004</v>
      </c>
      <c r="D37" s="21"/>
      <c r="E37" s="44">
        <f t="shared" ca="1" si="4"/>
        <v>0</v>
      </c>
      <c r="F37" s="42" t="s">
        <v>37</v>
      </c>
      <c r="G37" s="42" t="str">
        <f t="shared" si="7"/>
        <v>35 UFM</v>
      </c>
      <c r="H37" s="43">
        <f t="shared" ca="1" si="7"/>
        <v>5.2556000000000003</v>
      </c>
      <c r="I37" s="21"/>
      <c r="J37" s="44">
        <f t="shared" ca="1" si="5"/>
        <v>0</v>
      </c>
    </row>
    <row r="38" spans="1:10" s="32" customFormat="1" x14ac:dyDescent="0.2">
      <c r="A38" s="42" t="s">
        <v>38</v>
      </c>
      <c r="B38" s="42" t="str">
        <f t="shared" si="6"/>
        <v>35 UFM</v>
      </c>
      <c r="C38" s="43">
        <f t="shared" ca="1" si="6"/>
        <v>4.9362000000000004</v>
      </c>
      <c r="D38" s="21"/>
      <c r="E38" s="44">
        <f t="shared" ca="1" si="4"/>
        <v>0</v>
      </c>
      <c r="F38" s="42" t="s">
        <v>38</v>
      </c>
      <c r="G38" s="42" t="str">
        <f t="shared" si="7"/>
        <v>35 UFM</v>
      </c>
      <c r="H38" s="43">
        <f t="shared" ca="1" si="7"/>
        <v>5.2556000000000003</v>
      </c>
      <c r="I38" s="21"/>
      <c r="J38" s="44">
        <f t="shared" ca="1" si="5"/>
        <v>0</v>
      </c>
    </row>
    <row r="39" spans="1:10" s="32" customFormat="1" x14ac:dyDescent="0.2">
      <c r="A39" s="42" t="s">
        <v>39</v>
      </c>
      <c r="B39" s="42" t="str">
        <f t="shared" si="6"/>
        <v>35 UFM</v>
      </c>
      <c r="C39" s="43">
        <f t="shared" ca="1" si="6"/>
        <v>4.9362000000000004</v>
      </c>
      <c r="D39" s="21"/>
      <c r="E39" s="44">
        <f t="shared" ca="1" si="4"/>
        <v>0</v>
      </c>
      <c r="F39" s="42" t="s">
        <v>39</v>
      </c>
      <c r="G39" s="42" t="str">
        <f t="shared" si="7"/>
        <v>35 UFM</v>
      </c>
      <c r="H39" s="43">
        <f t="shared" ca="1" si="7"/>
        <v>5.2556000000000003</v>
      </c>
      <c r="I39" s="21"/>
      <c r="J39" s="44">
        <f t="shared" ca="1" si="5"/>
        <v>0</v>
      </c>
    </row>
    <row r="40" spans="1:10" s="32" customFormat="1" x14ac:dyDescent="0.2">
      <c r="A40" s="42" t="s">
        <v>40</v>
      </c>
      <c r="B40" s="42" t="str">
        <f t="shared" si="6"/>
        <v>35 UFM</v>
      </c>
      <c r="C40" s="43">
        <f t="shared" ca="1" si="6"/>
        <v>4.9362000000000004</v>
      </c>
      <c r="D40" s="21"/>
      <c r="E40" s="44">
        <f t="shared" ca="1" si="4"/>
        <v>0</v>
      </c>
      <c r="F40" s="42" t="s">
        <v>40</v>
      </c>
      <c r="G40" s="42" t="str">
        <f t="shared" si="7"/>
        <v>35 UFM</v>
      </c>
      <c r="H40" s="43">
        <f t="shared" ca="1" si="7"/>
        <v>5.2556000000000003</v>
      </c>
      <c r="I40" s="21"/>
      <c r="J40" s="44">
        <f t="shared" ca="1" si="5"/>
        <v>0</v>
      </c>
    </row>
    <row r="41" spans="1:10" s="32" customFormat="1" x14ac:dyDescent="0.2">
      <c r="A41" s="42" t="s">
        <v>41</v>
      </c>
      <c r="B41" s="42" t="str">
        <f t="shared" si="6"/>
        <v>35 UFM</v>
      </c>
      <c r="C41" s="43">
        <f t="shared" ca="1" si="6"/>
        <v>4.9362000000000004</v>
      </c>
      <c r="D41" s="21"/>
      <c r="E41" s="44">
        <f t="shared" ca="1" si="4"/>
        <v>0</v>
      </c>
      <c r="F41" s="42" t="s">
        <v>41</v>
      </c>
      <c r="G41" s="42" t="str">
        <f t="shared" si="7"/>
        <v>35 UFM</v>
      </c>
      <c r="H41" s="43">
        <f t="shared" ca="1" si="7"/>
        <v>5.2556000000000003</v>
      </c>
      <c r="I41" s="21"/>
      <c r="J41" s="44">
        <f t="shared" ca="1" si="5"/>
        <v>0</v>
      </c>
    </row>
    <row r="42" spans="1:10" s="32" customFormat="1" x14ac:dyDescent="0.2">
      <c r="A42" s="42" t="s">
        <v>42</v>
      </c>
      <c r="B42" s="42" t="str">
        <f t="shared" si="6"/>
        <v>35 UFM</v>
      </c>
      <c r="C42" s="43">
        <f t="shared" ca="1" si="6"/>
        <v>4.9362000000000004</v>
      </c>
      <c r="D42" s="21"/>
      <c r="E42" s="44">
        <f t="shared" ca="1" si="4"/>
        <v>0</v>
      </c>
      <c r="F42" s="42" t="s">
        <v>42</v>
      </c>
      <c r="G42" s="42" t="str">
        <f t="shared" si="7"/>
        <v>35 UFM</v>
      </c>
      <c r="H42" s="43">
        <f t="shared" ca="1" si="7"/>
        <v>5.2556000000000003</v>
      </c>
      <c r="I42" s="21"/>
      <c r="J42" s="44">
        <f t="shared" ca="1" si="5"/>
        <v>0</v>
      </c>
    </row>
    <row r="43" spans="1:10" s="32" customFormat="1" x14ac:dyDescent="0.2">
      <c r="A43" s="42" t="s">
        <v>43</v>
      </c>
      <c r="B43" s="42" t="str">
        <f t="shared" si="6"/>
        <v>35 UFM</v>
      </c>
      <c r="C43" s="43">
        <f t="shared" ca="1" si="6"/>
        <v>4.9362000000000004</v>
      </c>
      <c r="D43" s="21"/>
      <c r="E43" s="44">
        <f t="shared" ca="1" si="4"/>
        <v>0</v>
      </c>
      <c r="F43" s="42" t="s">
        <v>43</v>
      </c>
      <c r="G43" s="42" t="str">
        <f t="shared" si="7"/>
        <v>35 UFM</v>
      </c>
      <c r="H43" s="43">
        <f t="shared" ca="1" si="7"/>
        <v>5.2556000000000003</v>
      </c>
      <c r="I43" s="21"/>
      <c r="J43" s="44">
        <f t="shared" ca="1" si="5"/>
        <v>0</v>
      </c>
    </row>
    <row r="44" spans="1:10" s="32" customFormat="1" x14ac:dyDescent="0.2">
      <c r="A44" s="67" t="s">
        <v>44</v>
      </c>
      <c r="B44" s="68"/>
      <c r="C44" s="69"/>
      <c r="D44" s="45" t="str">
        <f>IF(SUM(D32:D43)=0,"-",SUM(D32:D43))</f>
        <v>-</v>
      </c>
      <c r="E44" s="46">
        <f ca="1">SUM(E32:E43)</f>
        <v>0</v>
      </c>
      <c r="F44" s="67" t="s">
        <v>44</v>
      </c>
      <c r="G44" s="68"/>
      <c r="H44" s="69"/>
      <c r="I44" s="45" t="str">
        <f>IF(SUM(I32:I43)=0,"-",SUM(I32:I43))</f>
        <v>-</v>
      </c>
      <c r="J44" s="46">
        <f ca="1">SUM(J32:J43)</f>
        <v>0</v>
      </c>
    </row>
    <row r="45" spans="1:10" s="32" customFormat="1" ht="5.0999999999999996" customHeight="1" x14ac:dyDescent="0.2">
      <c r="A45" s="47"/>
      <c r="B45" s="47"/>
      <c r="C45" s="47"/>
      <c r="D45" s="48"/>
      <c r="E45" s="48"/>
      <c r="F45" s="48"/>
      <c r="G45" s="48"/>
      <c r="H45" s="48"/>
      <c r="I45" s="48"/>
      <c r="J45" s="48"/>
    </row>
    <row r="46" spans="1:10" s="32" customFormat="1" x14ac:dyDescent="0.2">
      <c r="A46" s="40" t="s">
        <v>2</v>
      </c>
      <c r="B46" s="67">
        <f ca="1">YEAR(TODAY())-1</f>
        <v>2024</v>
      </c>
      <c r="C46" s="68"/>
      <c r="D46" s="68"/>
      <c r="E46" s="69"/>
      <c r="F46" s="40" t="s">
        <v>2</v>
      </c>
      <c r="G46" s="67">
        <f ca="1">YEAR(TODAY())</f>
        <v>2025</v>
      </c>
      <c r="H46" s="68"/>
      <c r="I46" s="68"/>
      <c r="J46" s="69"/>
    </row>
    <row r="47" spans="1:10" s="32" customFormat="1" x14ac:dyDescent="0.2">
      <c r="A47" s="41" t="s">
        <v>0</v>
      </c>
      <c r="B47" s="41" t="s">
        <v>28</v>
      </c>
      <c r="C47" s="41" t="s">
        <v>29</v>
      </c>
      <c r="D47" s="41" t="s">
        <v>31</v>
      </c>
      <c r="E47" s="41" t="s">
        <v>1</v>
      </c>
      <c r="F47" s="41" t="s">
        <v>0</v>
      </c>
      <c r="G47" s="41" t="s">
        <v>28</v>
      </c>
      <c r="H47" s="41" t="s">
        <v>29</v>
      </c>
      <c r="I47" s="41" t="s">
        <v>31</v>
      </c>
      <c r="J47" s="41" t="s">
        <v>1</v>
      </c>
    </row>
    <row r="48" spans="1:10" s="32" customFormat="1" x14ac:dyDescent="0.2">
      <c r="A48" s="42" t="s">
        <v>32</v>
      </c>
      <c r="B48" s="42" t="s">
        <v>46</v>
      </c>
      <c r="C48" s="43">
        <f ca="1">VLOOKUP(B46,'Valor UFM'!$A:$B,2,FALSE)</f>
        <v>5.5088999999999997</v>
      </c>
      <c r="D48" s="21"/>
      <c r="E48" s="44">
        <f ca="1">(LEFT(B48,2))*C48*D48</f>
        <v>0</v>
      </c>
      <c r="F48" s="42" t="s">
        <v>32</v>
      </c>
      <c r="G48" s="42" t="s">
        <v>46</v>
      </c>
      <c r="H48" s="43">
        <f ca="1">VLOOKUP(G46,'Valor UFM'!$A:$B,2,FALSE)</f>
        <v>5.7709999999999999</v>
      </c>
      <c r="I48" s="21"/>
      <c r="J48" s="44">
        <f ca="1">(LEFT(G48,2))*H48*I48</f>
        <v>0</v>
      </c>
    </row>
    <row r="49" spans="1:10" s="32" customFormat="1" x14ac:dyDescent="0.2">
      <c r="A49" s="42" t="s">
        <v>33</v>
      </c>
      <c r="B49" s="42" t="str">
        <f>B$48</f>
        <v>35 UFM</v>
      </c>
      <c r="C49" s="43">
        <f ca="1">C$48</f>
        <v>5.5088999999999997</v>
      </c>
      <c r="D49" s="21"/>
      <c r="E49" s="44">
        <f t="shared" ref="E49:E59" ca="1" si="8">(LEFT(B49,2))*C49*D49</f>
        <v>0</v>
      </c>
      <c r="F49" s="42" t="s">
        <v>33</v>
      </c>
      <c r="G49" s="42" t="str">
        <f>G$48</f>
        <v>35 UFM</v>
      </c>
      <c r="H49" s="43">
        <f ca="1">H$48</f>
        <v>5.7709999999999999</v>
      </c>
      <c r="I49" s="21"/>
      <c r="J49" s="44">
        <f t="shared" ref="J49:J59" ca="1" si="9">(LEFT(G49,2))*H49*I49</f>
        <v>0</v>
      </c>
    </row>
    <row r="50" spans="1:10" s="32" customFormat="1" x14ac:dyDescent="0.2">
      <c r="A50" s="42" t="s">
        <v>34</v>
      </c>
      <c r="B50" s="42" t="str">
        <f t="shared" ref="B50:C59" si="10">B$48</f>
        <v>35 UFM</v>
      </c>
      <c r="C50" s="43">
        <f t="shared" ca="1" si="10"/>
        <v>5.5088999999999997</v>
      </c>
      <c r="D50" s="21"/>
      <c r="E50" s="44">
        <f t="shared" ca="1" si="8"/>
        <v>0</v>
      </c>
      <c r="F50" s="42" t="s">
        <v>34</v>
      </c>
      <c r="G50" s="42" t="str">
        <f t="shared" ref="G50:H59" si="11">G$48</f>
        <v>35 UFM</v>
      </c>
      <c r="H50" s="43">
        <f t="shared" ca="1" si="11"/>
        <v>5.7709999999999999</v>
      </c>
      <c r="I50" s="21"/>
      <c r="J50" s="44">
        <f t="shared" ca="1" si="9"/>
        <v>0</v>
      </c>
    </row>
    <row r="51" spans="1:10" s="32" customFormat="1" x14ac:dyDescent="0.2">
      <c r="A51" s="42" t="s">
        <v>35</v>
      </c>
      <c r="B51" s="42" t="str">
        <f t="shared" si="10"/>
        <v>35 UFM</v>
      </c>
      <c r="C51" s="43">
        <f t="shared" ca="1" si="10"/>
        <v>5.5088999999999997</v>
      </c>
      <c r="D51" s="21"/>
      <c r="E51" s="44">
        <f t="shared" ca="1" si="8"/>
        <v>0</v>
      </c>
      <c r="F51" s="42" t="s">
        <v>35</v>
      </c>
      <c r="G51" s="42" t="str">
        <f t="shared" si="11"/>
        <v>35 UFM</v>
      </c>
      <c r="H51" s="43">
        <f t="shared" ca="1" si="11"/>
        <v>5.7709999999999999</v>
      </c>
      <c r="I51" s="21"/>
      <c r="J51" s="44">
        <f t="shared" ca="1" si="9"/>
        <v>0</v>
      </c>
    </row>
    <row r="52" spans="1:10" s="32" customFormat="1" x14ac:dyDescent="0.2">
      <c r="A52" s="42" t="s">
        <v>36</v>
      </c>
      <c r="B52" s="42" t="str">
        <f t="shared" si="10"/>
        <v>35 UFM</v>
      </c>
      <c r="C52" s="43">
        <f t="shared" ca="1" si="10"/>
        <v>5.5088999999999997</v>
      </c>
      <c r="D52" s="21"/>
      <c r="E52" s="44">
        <f t="shared" ca="1" si="8"/>
        <v>0</v>
      </c>
      <c r="F52" s="42" t="s">
        <v>36</v>
      </c>
      <c r="G52" s="42" t="str">
        <f t="shared" si="11"/>
        <v>35 UFM</v>
      </c>
      <c r="H52" s="43">
        <f t="shared" ca="1" si="11"/>
        <v>5.7709999999999999</v>
      </c>
      <c r="I52" s="21"/>
      <c r="J52" s="44">
        <f t="shared" ca="1" si="9"/>
        <v>0</v>
      </c>
    </row>
    <row r="53" spans="1:10" s="32" customFormat="1" x14ac:dyDescent="0.2">
      <c r="A53" s="42" t="s">
        <v>37</v>
      </c>
      <c r="B53" s="42" t="str">
        <f t="shared" si="10"/>
        <v>35 UFM</v>
      </c>
      <c r="C53" s="43">
        <f t="shared" ca="1" si="10"/>
        <v>5.5088999999999997</v>
      </c>
      <c r="D53" s="21"/>
      <c r="E53" s="44">
        <f t="shared" ca="1" si="8"/>
        <v>0</v>
      </c>
      <c r="F53" s="42" t="s">
        <v>37</v>
      </c>
      <c r="G53" s="42" t="str">
        <f t="shared" si="11"/>
        <v>35 UFM</v>
      </c>
      <c r="H53" s="43">
        <f t="shared" ca="1" si="11"/>
        <v>5.7709999999999999</v>
      </c>
      <c r="I53" s="21"/>
      <c r="J53" s="44">
        <f t="shared" ca="1" si="9"/>
        <v>0</v>
      </c>
    </row>
    <row r="54" spans="1:10" s="32" customFormat="1" x14ac:dyDescent="0.2">
      <c r="A54" s="42" t="s">
        <v>38</v>
      </c>
      <c r="B54" s="42" t="str">
        <f t="shared" si="10"/>
        <v>35 UFM</v>
      </c>
      <c r="C54" s="43">
        <f t="shared" ca="1" si="10"/>
        <v>5.5088999999999997</v>
      </c>
      <c r="D54" s="21"/>
      <c r="E54" s="44">
        <f t="shared" ca="1" si="8"/>
        <v>0</v>
      </c>
      <c r="F54" s="42" t="s">
        <v>38</v>
      </c>
      <c r="G54" s="42" t="str">
        <f t="shared" si="11"/>
        <v>35 UFM</v>
      </c>
      <c r="H54" s="43">
        <f t="shared" ca="1" si="11"/>
        <v>5.7709999999999999</v>
      </c>
      <c r="I54" s="21"/>
      <c r="J54" s="44">
        <f t="shared" ca="1" si="9"/>
        <v>0</v>
      </c>
    </row>
    <row r="55" spans="1:10" s="32" customFormat="1" x14ac:dyDescent="0.2">
      <c r="A55" s="42" t="s">
        <v>39</v>
      </c>
      <c r="B55" s="42" t="str">
        <f t="shared" si="10"/>
        <v>35 UFM</v>
      </c>
      <c r="C55" s="43">
        <f t="shared" ca="1" si="10"/>
        <v>5.5088999999999997</v>
      </c>
      <c r="D55" s="21"/>
      <c r="E55" s="44">
        <f t="shared" ca="1" si="8"/>
        <v>0</v>
      </c>
      <c r="F55" s="42" t="s">
        <v>39</v>
      </c>
      <c r="G55" s="42" t="str">
        <f t="shared" si="11"/>
        <v>35 UFM</v>
      </c>
      <c r="H55" s="43">
        <f t="shared" ca="1" si="11"/>
        <v>5.7709999999999999</v>
      </c>
      <c r="I55" s="21"/>
      <c r="J55" s="44">
        <f t="shared" ca="1" si="9"/>
        <v>0</v>
      </c>
    </row>
    <row r="56" spans="1:10" s="32" customFormat="1" x14ac:dyDescent="0.2">
      <c r="A56" s="42" t="s">
        <v>40</v>
      </c>
      <c r="B56" s="42" t="str">
        <f t="shared" si="10"/>
        <v>35 UFM</v>
      </c>
      <c r="C56" s="43">
        <f t="shared" ca="1" si="10"/>
        <v>5.5088999999999997</v>
      </c>
      <c r="D56" s="21"/>
      <c r="E56" s="44">
        <f t="shared" ca="1" si="8"/>
        <v>0</v>
      </c>
      <c r="F56" s="42" t="s">
        <v>40</v>
      </c>
      <c r="G56" s="42" t="str">
        <f t="shared" si="11"/>
        <v>35 UFM</v>
      </c>
      <c r="H56" s="43">
        <f t="shared" ca="1" si="11"/>
        <v>5.7709999999999999</v>
      </c>
      <c r="I56" s="21"/>
      <c r="J56" s="44">
        <f t="shared" ca="1" si="9"/>
        <v>0</v>
      </c>
    </row>
    <row r="57" spans="1:10" s="32" customFormat="1" x14ac:dyDescent="0.2">
      <c r="A57" s="42" t="s">
        <v>41</v>
      </c>
      <c r="B57" s="42" t="str">
        <f t="shared" si="10"/>
        <v>35 UFM</v>
      </c>
      <c r="C57" s="43">
        <f t="shared" ca="1" si="10"/>
        <v>5.5088999999999997</v>
      </c>
      <c r="D57" s="21"/>
      <c r="E57" s="44">
        <f t="shared" ca="1" si="8"/>
        <v>0</v>
      </c>
      <c r="F57" s="42" t="s">
        <v>41</v>
      </c>
      <c r="G57" s="42" t="str">
        <f t="shared" si="11"/>
        <v>35 UFM</v>
      </c>
      <c r="H57" s="43">
        <f t="shared" ca="1" si="11"/>
        <v>5.7709999999999999</v>
      </c>
      <c r="I57" s="21"/>
      <c r="J57" s="44">
        <f t="shared" ca="1" si="9"/>
        <v>0</v>
      </c>
    </row>
    <row r="58" spans="1:10" s="32" customFormat="1" x14ac:dyDescent="0.2">
      <c r="A58" s="42" t="s">
        <v>42</v>
      </c>
      <c r="B58" s="42" t="str">
        <f t="shared" si="10"/>
        <v>35 UFM</v>
      </c>
      <c r="C58" s="43">
        <f t="shared" ca="1" si="10"/>
        <v>5.5088999999999997</v>
      </c>
      <c r="D58" s="21"/>
      <c r="E58" s="44">
        <f t="shared" ca="1" si="8"/>
        <v>0</v>
      </c>
      <c r="F58" s="42" t="s">
        <v>42</v>
      </c>
      <c r="G58" s="42" t="str">
        <f t="shared" si="11"/>
        <v>35 UFM</v>
      </c>
      <c r="H58" s="43">
        <f t="shared" ca="1" si="11"/>
        <v>5.7709999999999999</v>
      </c>
      <c r="I58" s="21"/>
      <c r="J58" s="44">
        <f t="shared" ca="1" si="9"/>
        <v>0</v>
      </c>
    </row>
    <row r="59" spans="1:10" s="32" customFormat="1" x14ac:dyDescent="0.2">
      <c r="A59" s="42" t="s">
        <v>43</v>
      </c>
      <c r="B59" s="42" t="str">
        <f t="shared" si="10"/>
        <v>35 UFM</v>
      </c>
      <c r="C59" s="43">
        <f t="shared" ca="1" si="10"/>
        <v>5.5088999999999997</v>
      </c>
      <c r="D59" s="21"/>
      <c r="E59" s="44">
        <f t="shared" ca="1" si="8"/>
        <v>0</v>
      </c>
      <c r="F59" s="42" t="s">
        <v>43</v>
      </c>
      <c r="G59" s="42" t="str">
        <f t="shared" si="11"/>
        <v>35 UFM</v>
      </c>
      <c r="H59" s="43">
        <f t="shared" ca="1" si="11"/>
        <v>5.7709999999999999</v>
      </c>
      <c r="I59" s="21"/>
      <c r="J59" s="44">
        <f t="shared" ca="1" si="9"/>
        <v>0</v>
      </c>
    </row>
    <row r="60" spans="1:10" s="32" customFormat="1" x14ac:dyDescent="0.2">
      <c r="A60" s="67" t="s">
        <v>44</v>
      </c>
      <c r="B60" s="68"/>
      <c r="C60" s="69"/>
      <c r="D60" s="45" t="str">
        <f>IF(SUM(D48:D59)=0,"-",SUM(D48:D59))</f>
        <v>-</v>
      </c>
      <c r="E60" s="46">
        <f ca="1">SUM(E48:E59)</f>
        <v>0</v>
      </c>
      <c r="F60" s="67" t="s">
        <v>44</v>
      </c>
      <c r="G60" s="68"/>
      <c r="H60" s="69"/>
      <c r="I60" s="45" t="str">
        <f>IF(SUM(I48:I59)=0,"-",SUM(I48:I59))</f>
        <v>-</v>
      </c>
      <c r="J60" s="46">
        <f ca="1">SUM(J48:J59)</f>
        <v>0</v>
      </c>
    </row>
    <row r="61" spans="1:10" ht="5.0999999999999996" customHeight="1" x14ac:dyDescent="0.2">
      <c r="A61" s="8"/>
      <c r="B61" s="8"/>
      <c r="C61" s="8"/>
      <c r="D61" s="6"/>
      <c r="E61" s="6"/>
      <c r="F61" s="6"/>
      <c r="G61" s="6"/>
      <c r="H61" s="6"/>
      <c r="I61" s="6"/>
      <c r="J61" s="6"/>
    </row>
    <row r="62" spans="1:10" ht="12.75" customHeight="1" x14ac:dyDescent="0.2">
      <c r="A62" s="83" t="s">
        <v>9</v>
      </c>
      <c r="B62" s="83"/>
      <c r="C62" s="83"/>
      <c r="D62" s="83"/>
      <c r="E62" s="83"/>
      <c r="F62" s="83"/>
      <c r="G62" s="83"/>
      <c r="H62" s="83"/>
      <c r="I62" s="83"/>
      <c r="J62" s="9">
        <f ca="1">SUM(E28,J28,E44,J44,E60,J60)</f>
        <v>0</v>
      </c>
    </row>
    <row r="63" spans="1:10" ht="5.0999999999999996" customHeight="1" x14ac:dyDescent="0.2">
      <c r="A63" s="6"/>
      <c r="B63" s="6"/>
      <c r="C63" s="6"/>
      <c r="D63" s="6"/>
      <c r="E63" s="6"/>
      <c r="F63" s="6"/>
      <c r="G63" s="6"/>
      <c r="H63" s="6"/>
      <c r="I63" s="6"/>
      <c r="J63" s="6"/>
    </row>
    <row r="64" spans="1:10" x14ac:dyDescent="0.2">
      <c r="A64" s="84" t="s">
        <v>8</v>
      </c>
      <c r="B64" s="85"/>
      <c r="C64" s="85"/>
      <c r="D64" s="85"/>
      <c r="E64" s="85"/>
      <c r="F64" s="85"/>
      <c r="G64" s="85"/>
      <c r="H64" s="85"/>
      <c r="I64" s="85"/>
      <c r="J64" s="86"/>
    </row>
    <row r="65" spans="1:10" ht="5.0999999999999996" customHeight="1" x14ac:dyDescent="0.2">
      <c r="A65" s="6"/>
      <c r="B65" s="6"/>
      <c r="C65" s="6"/>
      <c r="D65" s="6"/>
      <c r="E65" s="6"/>
      <c r="F65" s="6"/>
      <c r="G65" s="6"/>
      <c r="H65" s="6"/>
      <c r="I65" s="6"/>
      <c r="J65" s="6"/>
    </row>
    <row r="66" spans="1:10" s="12" customFormat="1" ht="15" x14ac:dyDescent="0.25">
      <c r="A66" s="11" t="s">
        <v>18</v>
      </c>
      <c r="B66" s="13"/>
      <c r="C66" s="13"/>
      <c r="D66" s="13"/>
      <c r="E66" s="13"/>
      <c r="F66" s="13"/>
      <c r="G66" s="13"/>
      <c r="H66" s="13"/>
      <c r="I66" s="13"/>
      <c r="J66" s="14">
        <f ca="1">J62</f>
        <v>0</v>
      </c>
    </row>
    <row r="67" spans="1:10" ht="5.0999999999999996" customHeight="1" x14ac:dyDescent="0.2">
      <c r="A67" s="7"/>
      <c r="B67" s="7"/>
      <c r="C67" s="7"/>
      <c r="D67" s="7"/>
      <c r="E67" s="7"/>
      <c r="F67" s="7"/>
      <c r="G67" s="7"/>
      <c r="H67" s="7"/>
      <c r="I67" s="7"/>
      <c r="J67" s="10"/>
    </row>
    <row r="68" spans="1:10" ht="39.950000000000003" customHeight="1" x14ac:dyDescent="0.2">
      <c r="A68" s="87" t="s">
        <v>15</v>
      </c>
      <c r="B68" s="87"/>
      <c r="C68" s="87"/>
      <c r="D68" s="87"/>
      <c r="E68" s="87"/>
      <c r="F68" s="87"/>
      <c r="G68" s="87"/>
      <c r="H68" s="87"/>
      <c r="I68" s="87"/>
      <c r="J68" s="87"/>
    </row>
    <row r="69" spans="1:10" ht="5.0999999999999996" customHeight="1" x14ac:dyDescent="0.2">
      <c r="A69" s="6"/>
      <c r="B69" s="6"/>
      <c r="C69" s="6"/>
      <c r="D69" s="6"/>
      <c r="E69" s="6"/>
      <c r="F69" s="6"/>
      <c r="G69" s="6"/>
      <c r="H69" s="6"/>
      <c r="I69" s="6"/>
      <c r="J69" s="6"/>
    </row>
    <row r="70" spans="1:10" x14ac:dyDescent="0.2">
      <c r="A70" s="84" t="s">
        <v>10</v>
      </c>
      <c r="B70" s="85"/>
      <c r="C70" s="85"/>
      <c r="D70" s="85"/>
      <c r="E70" s="85"/>
      <c r="F70" s="85"/>
      <c r="G70" s="85"/>
      <c r="H70" s="85"/>
      <c r="I70" s="85"/>
      <c r="J70" s="86"/>
    </row>
    <row r="71" spans="1:10" ht="5.0999999999999996" customHeight="1" x14ac:dyDescent="0.2">
      <c r="A71" s="6"/>
      <c r="B71" s="6"/>
      <c r="C71" s="6"/>
      <c r="D71" s="6"/>
      <c r="E71" s="6"/>
      <c r="F71" s="6"/>
      <c r="G71" s="6"/>
      <c r="H71" s="6"/>
      <c r="I71" s="6"/>
      <c r="J71" s="6"/>
    </row>
    <row r="72" spans="1:10" s="32" customFormat="1" ht="20.100000000000001" customHeight="1" x14ac:dyDescent="0.2">
      <c r="A72" s="20"/>
      <c r="B72" s="53" t="s">
        <v>23</v>
      </c>
      <c r="C72" s="52"/>
      <c r="E72" s="54"/>
      <c r="F72" s="55"/>
      <c r="G72" s="55"/>
      <c r="H72" s="55"/>
      <c r="I72" s="56"/>
      <c r="J72" s="56"/>
    </row>
    <row r="73" spans="1:10" s="32" customFormat="1" ht="5.0999999999999996" customHeight="1" x14ac:dyDescent="0.2">
      <c r="A73" s="52"/>
      <c r="B73" s="52"/>
      <c r="C73" s="52"/>
      <c r="D73" s="53"/>
      <c r="E73" s="54"/>
      <c r="F73" s="55"/>
      <c r="G73" s="55"/>
      <c r="H73" s="55"/>
      <c r="I73" s="56"/>
      <c r="J73" s="56"/>
    </row>
    <row r="74" spans="1:10" s="2" customFormat="1" ht="39.950000000000003" customHeight="1" x14ac:dyDescent="0.2">
      <c r="A74" s="88" t="s">
        <v>16</v>
      </c>
      <c r="B74" s="88"/>
      <c r="C74" s="88"/>
      <c r="D74" s="88"/>
      <c r="E74" s="88"/>
      <c r="F74" s="88"/>
      <c r="G74" s="88"/>
      <c r="H74" s="88"/>
      <c r="I74" s="88"/>
      <c r="J74" s="88"/>
    </row>
    <row r="75" spans="1:10" ht="5.0999999999999996" customHeight="1" x14ac:dyDescent="0.2">
      <c r="A75" s="6"/>
      <c r="B75" s="6"/>
      <c r="C75" s="6"/>
      <c r="D75" s="6"/>
      <c r="E75" s="6"/>
      <c r="F75" s="6"/>
      <c r="G75" s="6"/>
      <c r="H75" s="6"/>
      <c r="I75" s="6"/>
      <c r="J75" s="6"/>
    </row>
    <row r="76" spans="1:10" x14ac:dyDescent="0.2">
      <c r="A76" s="64" t="s">
        <v>11</v>
      </c>
      <c r="B76" s="64"/>
      <c r="C76" s="64"/>
      <c r="D76" s="64"/>
      <c r="E76" s="64"/>
      <c r="F76" s="64"/>
      <c r="G76" s="64"/>
      <c r="H76" s="64"/>
      <c r="I76" s="64"/>
      <c r="J76" s="64"/>
    </row>
    <row r="77" spans="1:10" ht="20.100000000000001" customHeight="1" x14ac:dyDescent="0.2">
      <c r="A77" s="4" t="s">
        <v>6</v>
      </c>
      <c r="B77" s="4"/>
      <c r="C77" s="72"/>
      <c r="D77" s="72"/>
      <c r="E77" s="72"/>
      <c r="F77" s="72"/>
      <c r="G77" s="72"/>
      <c r="H77" s="72"/>
      <c r="I77" s="72"/>
      <c r="J77" s="2"/>
    </row>
    <row r="78" spans="1:10" ht="20.100000000000001" customHeight="1" x14ac:dyDescent="0.2">
      <c r="A78" s="3" t="s">
        <v>3</v>
      </c>
      <c r="B78" s="3"/>
      <c r="C78" s="73"/>
      <c r="D78" s="73"/>
      <c r="E78" s="73"/>
      <c r="F78" s="73"/>
      <c r="G78" s="73"/>
      <c r="H78" s="73"/>
      <c r="I78" s="73"/>
    </row>
    <row r="79" spans="1:10" ht="20.100000000000001" customHeight="1" x14ac:dyDescent="0.2">
      <c r="A79" s="3" t="s">
        <v>4</v>
      </c>
      <c r="B79" s="3"/>
      <c r="C79" s="73"/>
      <c r="D79" s="73"/>
      <c r="E79" s="2"/>
      <c r="F79" s="4" t="s">
        <v>5</v>
      </c>
      <c r="G79" s="4"/>
      <c r="H79" s="72"/>
      <c r="I79" s="72"/>
      <c r="J79" s="72"/>
    </row>
    <row r="80" spans="1:10" ht="20.100000000000001" customHeight="1" x14ac:dyDescent="0.25">
      <c r="A80" s="3" t="s">
        <v>12</v>
      </c>
      <c r="B80" s="3"/>
      <c r="C80" s="66"/>
      <c r="D80" s="66"/>
      <c r="E80" s="15"/>
      <c r="F80" s="27" t="s">
        <v>13</v>
      </c>
      <c r="G80" s="17"/>
      <c r="H80" s="72"/>
      <c r="I80" s="72"/>
      <c r="J80" s="72"/>
    </row>
    <row r="81" spans="1:10" x14ac:dyDescent="0.2">
      <c r="A81" s="6"/>
      <c r="B81" s="6"/>
      <c r="C81" s="6"/>
      <c r="D81" s="6"/>
      <c r="E81" s="6"/>
      <c r="F81" s="6"/>
      <c r="G81" s="6"/>
      <c r="H81" s="6"/>
      <c r="I81" s="6"/>
      <c r="J81" s="6"/>
    </row>
    <row r="82" spans="1:10" x14ac:dyDescent="0.2">
      <c r="A82" s="6"/>
      <c r="B82" s="6"/>
      <c r="C82" s="6"/>
      <c r="D82" s="6"/>
      <c r="E82" s="6"/>
      <c r="F82" s="6"/>
      <c r="G82" s="6"/>
      <c r="H82" s="6"/>
      <c r="I82" s="6"/>
      <c r="J82" s="6"/>
    </row>
    <row r="83" spans="1:10" ht="15" x14ac:dyDescent="0.25">
      <c r="A83" s="6"/>
      <c r="B83" s="6"/>
      <c r="C83" s="6"/>
      <c r="D83" s="101" t="str">
        <f ca="1">"Porto Alegre, "&amp;TEXT(TODAY(),"d"" de ""mmmm"" de ""aaaa")&amp;"."</f>
        <v>Porto Alegre, 31 de julho de 2025.</v>
      </c>
      <c r="E83" s="101"/>
      <c r="F83" s="101"/>
      <c r="G83" s="101"/>
      <c r="H83" s="101"/>
      <c r="I83" s="101"/>
      <c r="J83" s="6"/>
    </row>
    <row r="84" spans="1:10" x14ac:dyDescent="0.2">
      <c r="A84" s="6"/>
      <c r="B84" s="6"/>
      <c r="C84" s="6"/>
      <c r="D84" s="6"/>
      <c r="E84" s="6"/>
      <c r="F84" s="6"/>
      <c r="G84" s="6"/>
      <c r="H84" s="6"/>
      <c r="I84" s="6"/>
      <c r="J84" s="6"/>
    </row>
    <row r="85" spans="1:10" x14ac:dyDescent="0.2">
      <c r="A85" s="6"/>
      <c r="B85" s="6"/>
      <c r="C85" s="6"/>
      <c r="D85" s="6"/>
      <c r="E85" s="6"/>
      <c r="F85" s="6"/>
      <c r="G85" s="6"/>
      <c r="H85" s="6"/>
      <c r="I85" s="6"/>
      <c r="J85" s="6"/>
    </row>
    <row r="86" spans="1:10" x14ac:dyDescent="0.2">
      <c r="A86" s="6"/>
      <c r="B86" s="6"/>
      <c r="C86" s="6"/>
      <c r="D86" s="6"/>
      <c r="E86" s="6"/>
      <c r="F86" s="6"/>
      <c r="G86" s="6"/>
      <c r="H86" s="6"/>
      <c r="I86" s="6"/>
      <c r="J86" s="6"/>
    </row>
    <row r="87" spans="1:10" x14ac:dyDescent="0.2">
      <c r="A87" s="6"/>
      <c r="B87" s="6"/>
      <c r="C87" s="6"/>
      <c r="D87" s="6"/>
      <c r="E87" s="6"/>
      <c r="F87" s="6"/>
      <c r="G87" s="6"/>
      <c r="H87" s="6"/>
      <c r="I87" s="6"/>
      <c r="J87" s="6"/>
    </row>
    <row r="88" spans="1:10" x14ac:dyDescent="0.2">
      <c r="A88" s="6"/>
      <c r="B88" s="6"/>
      <c r="C88" s="6"/>
      <c r="D88" s="16"/>
      <c r="E88" s="16"/>
      <c r="F88" s="16"/>
      <c r="G88" s="16"/>
      <c r="H88" s="16"/>
      <c r="I88" s="16"/>
      <c r="J88" s="6"/>
    </row>
    <row r="89" spans="1:10" x14ac:dyDescent="0.2">
      <c r="A89" s="6"/>
      <c r="B89" s="6"/>
      <c r="C89" s="6"/>
      <c r="D89" s="102" t="s">
        <v>14</v>
      </c>
      <c r="E89" s="102"/>
      <c r="F89" s="102"/>
      <c r="G89" s="102"/>
      <c r="H89" s="102"/>
      <c r="I89" s="102"/>
      <c r="J89" s="6"/>
    </row>
    <row r="90" spans="1:10" x14ac:dyDescent="0.2">
      <c r="A90" s="6"/>
      <c r="B90" s="6"/>
      <c r="C90" s="6"/>
      <c r="D90" s="103" t="s">
        <v>17</v>
      </c>
      <c r="E90" s="103"/>
      <c r="F90" s="103"/>
      <c r="G90" s="103"/>
      <c r="H90" s="103"/>
      <c r="I90" s="103"/>
      <c r="J90" s="6"/>
    </row>
    <row r="91" spans="1:10" x14ac:dyDescent="0.2">
      <c r="A91" s="6"/>
      <c r="B91" s="6"/>
      <c r="C91" s="6"/>
      <c r="D91" s="6"/>
      <c r="E91" s="6"/>
      <c r="F91" s="6"/>
      <c r="G91" s="6"/>
      <c r="H91" s="6"/>
      <c r="I91" s="6"/>
      <c r="J91" s="6"/>
    </row>
    <row r="92" spans="1:10" x14ac:dyDescent="0.2">
      <c r="A92" s="6"/>
      <c r="B92" s="6"/>
      <c r="C92" s="6"/>
      <c r="D92" s="6"/>
      <c r="E92" s="6"/>
      <c r="F92" s="6"/>
      <c r="G92" s="6"/>
      <c r="H92" s="6"/>
      <c r="I92" s="6"/>
      <c r="J92" s="6"/>
    </row>
    <row r="93" spans="1:10" x14ac:dyDescent="0.2">
      <c r="A93" s="6"/>
      <c r="B93" s="6"/>
      <c r="C93" s="6"/>
      <c r="D93" s="6"/>
      <c r="E93" s="6"/>
      <c r="F93" s="6"/>
      <c r="G93" s="6"/>
      <c r="H93" s="6"/>
      <c r="I93" s="6"/>
      <c r="J93" s="6"/>
    </row>
    <row r="94" spans="1:10" x14ac:dyDescent="0.2">
      <c r="A94" s="6"/>
      <c r="B94" s="6"/>
      <c r="C94" s="6"/>
      <c r="D94" s="6"/>
      <c r="E94" s="18"/>
      <c r="F94" s="6"/>
      <c r="G94" s="6"/>
      <c r="H94" s="6"/>
      <c r="I94" s="6"/>
      <c r="J94" s="6"/>
    </row>
    <row r="95" spans="1:10" x14ac:dyDescent="0.2">
      <c r="A95" s="6"/>
      <c r="B95" s="6"/>
      <c r="C95" s="6"/>
      <c r="D95" s="6"/>
      <c r="E95" s="6"/>
      <c r="F95" s="6"/>
      <c r="G95" s="6"/>
      <c r="H95" s="6"/>
      <c r="I95" s="6"/>
      <c r="J95" s="6"/>
    </row>
    <row r="96" spans="1:10" x14ac:dyDescent="0.2">
      <c r="A96" s="6"/>
      <c r="B96" s="6"/>
      <c r="C96" s="6"/>
      <c r="D96" s="6"/>
      <c r="E96" s="6"/>
      <c r="F96" s="6"/>
      <c r="G96" s="6"/>
      <c r="H96" s="6"/>
      <c r="I96" s="6"/>
      <c r="J96" s="6"/>
    </row>
    <row r="97" spans="1:10" x14ac:dyDescent="0.2">
      <c r="A97" s="6"/>
      <c r="B97" s="6"/>
      <c r="C97" s="6"/>
      <c r="D97" s="6"/>
      <c r="E97" s="6"/>
      <c r="F97" s="6"/>
      <c r="G97" s="6"/>
      <c r="H97" s="6"/>
      <c r="I97" s="6"/>
      <c r="J97" s="6"/>
    </row>
    <row r="98" spans="1:10" x14ac:dyDescent="0.2">
      <c r="A98" s="6"/>
      <c r="B98" s="6"/>
      <c r="C98" s="6"/>
      <c r="D98" s="6"/>
      <c r="E98" s="6"/>
      <c r="F98" s="6"/>
      <c r="G98" s="6"/>
      <c r="H98" s="6"/>
      <c r="I98" s="6"/>
      <c r="J98" s="6"/>
    </row>
    <row r="99" spans="1:10" x14ac:dyDescent="0.2">
      <c r="A99" s="6"/>
      <c r="B99" s="6"/>
      <c r="C99" s="6"/>
      <c r="D99" s="6"/>
      <c r="E99" s="6"/>
      <c r="F99" s="6"/>
      <c r="G99" s="6"/>
      <c r="H99" s="6"/>
      <c r="I99" s="6"/>
      <c r="J99" s="6"/>
    </row>
    <row r="100" spans="1:10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</row>
    <row r="101" spans="1:10" x14ac:dyDescent="0.2">
      <c r="A101" s="6"/>
      <c r="B101" s="6"/>
      <c r="C101" s="6"/>
      <c r="D101" s="6"/>
      <c r="E101" s="6"/>
      <c r="F101" s="6"/>
      <c r="G101" s="6"/>
      <c r="H101" s="6"/>
      <c r="I101" s="6"/>
      <c r="J101" s="6"/>
    </row>
    <row r="102" spans="1:10" x14ac:dyDescent="0.2">
      <c r="A102" s="6"/>
      <c r="B102" s="6"/>
      <c r="C102" s="6"/>
      <c r="D102" s="6"/>
      <c r="E102" s="6"/>
      <c r="F102" s="6"/>
      <c r="G102" s="6"/>
      <c r="H102" s="6"/>
      <c r="I102" s="6"/>
      <c r="J102" s="6"/>
    </row>
    <row r="108" spans="1:10" x14ac:dyDescent="0.2">
      <c r="A108" s="6"/>
      <c r="B108" s="6"/>
      <c r="C108" s="6"/>
      <c r="D108" s="6"/>
      <c r="E108" s="6"/>
      <c r="F108" s="6"/>
      <c r="G108" s="6"/>
      <c r="H108" s="6"/>
      <c r="I108" s="6"/>
      <c r="J108" s="6"/>
    </row>
    <row r="109" spans="1:10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</row>
    <row r="110" spans="1:10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</row>
    <row r="111" spans="1:10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</row>
    <row r="112" spans="1:10" x14ac:dyDescent="0.2">
      <c r="A112" s="6"/>
      <c r="B112" s="6"/>
      <c r="C112" s="6"/>
      <c r="D112" s="6"/>
      <c r="E112" s="6"/>
      <c r="F112" s="6"/>
      <c r="G112" s="6"/>
      <c r="H112" s="6"/>
      <c r="I112" s="6"/>
      <c r="J112" s="6"/>
    </row>
    <row r="113" spans="1:10" x14ac:dyDescent="0.2">
      <c r="A113" s="6"/>
      <c r="B113" s="6"/>
      <c r="C113" s="6"/>
      <c r="D113" s="6"/>
      <c r="E113" s="6"/>
      <c r="F113" s="6"/>
      <c r="G113" s="6"/>
      <c r="H113" s="6"/>
      <c r="I113" s="6"/>
      <c r="J113" s="6"/>
    </row>
    <row r="114" spans="1:10" x14ac:dyDescent="0.2">
      <c r="A114" s="6"/>
      <c r="B114" s="6"/>
      <c r="C114" s="6"/>
      <c r="D114" s="6"/>
      <c r="E114" s="6"/>
      <c r="F114" s="6"/>
      <c r="G114" s="6"/>
      <c r="H114" s="6"/>
      <c r="I114" s="6"/>
      <c r="J114" s="6"/>
    </row>
    <row r="115" spans="1:10" x14ac:dyDescent="0.2">
      <c r="A115" s="104" t="s">
        <v>24</v>
      </c>
      <c r="B115" s="105"/>
      <c r="C115" s="105"/>
      <c r="D115" s="105"/>
      <c r="E115" s="105"/>
      <c r="F115" s="105"/>
      <c r="G115" s="105"/>
      <c r="H115" s="105"/>
      <c r="I115" s="105"/>
      <c r="J115" s="106"/>
    </row>
    <row r="116" spans="1:10" x14ac:dyDescent="0.2">
      <c r="A116" s="89" t="s">
        <v>25</v>
      </c>
      <c r="B116" s="90"/>
      <c r="C116" s="90"/>
      <c r="D116" s="91"/>
      <c r="E116" s="91"/>
      <c r="F116" s="91"/>
      <c r="G116" s="91"/>
      <c r="H116" s="91"/>
      <c r="I116" s="91"/>
      <c r="J116" s="92"/>
    </row>
    <row r="117" spans="1:10" x14ac:dyDescent="0.2">
      <c r="A117" s="93" t="s">
        <v>27</v>
      </c>
      <c r="B117" s="94"/>
      <c r="C117" s="94"/>
      <c r="D117" s="95"/>
      <c r="E117" s="95"/>
      <c r="F117" s="95"/>
      <c r="G117" s="95"/>
      <c r="H117" s="95"/>
      <c r="I117" s="95"/>
      <c r="J117" s="96"/>
    </row>
    <row r="118" spans="1:10" x14ac:dyDescent="0.2">
      <c r="A118" s="97" t="s">
        <v>26</v>
      </c>
      <c r="B118" s="98"/>
      <c r="C118" s="98"/>
      <c r="D118" s="99"/>
      <c r="E118" s="99"/>
      <c r="F118" s="99"/>
      <c r="G118" s="99"/>
      <c r="H118" s="99"/>
      <c r="I118" s="99"/>
      <c r="J118" s="100"/>
    </row>
    <row r="119" spans="1:10" x14ac:dyDescent="0.2">
      <c r="A119" s="6"/>
      <c r="B119" s="6"/>
      <c r="C119" s="6"/>
      <c r="D119" s="6"/>
      <c r="E119" s="6"/>
      <c r="F119" s="6"/>
      <c r="G119" s="6"/>
      <c r="H119" s="6"/>
      <c r="I119" s="6"/>
      <c r="J119" s="6"/>
    </row>
    <row r="120" spans="1:10" x14ac:dyDescent="0.2">
      <c r="A120" s="6"/>
      <c r="B120" s="6"/>
      <c r="C120" s="6"/>
      <c r="D120" s="6"/>
      <c r="E120" s="6"/>
      <c r="F120" s="6"/>
      <c r="G120" s="6"/>
      <c r="H120" s="6"/>
      <c r="I120" s="6"/>
      <c r="J120" s="6"/>
    </row>
    <row r="121" spans="1:10" x14ac:dyDescent="0.2">
      <c r="A121" s="6"/>
      <c r="B121" s="6"/>
      <c r="C121" s="6"/>
      <c r="D121" s="6"/>
      <c r="E121" s="6"/>
      <c r="F121" s="6"/>
      <c r="G121" s="6"/>
      <c r="H121" s="6"/>
      <c r="I121" s="6"/>
      <c r="J121" s="6"/>
    </row>
    <row r="122" spans="1:10" x14ac:dyDescent="0.2">
      <c r="A122" s="6"/>
      <c r="B122" s="6"/>
      <c r="C122" s="6"/>
      <c r="D122" s="6"/>
      <c r="E122" s="6"/>
      <c r="F122" s="6"/>
      <c r="G122" s="6"/>
      <c r="H122" s="6"/>
      <c r="I122" s="6"/>
      <c r="J122" s="6"/>
    </row>
    <row r="123" spans="1:10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</row>
    <row r="124" spans="1:10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</row>
    <row r="125" spans="1:10" x14ac:dyDescent="0.2">
      <c r="A125" s="6"/>
      <c r="B125" s="6"/>
      <c r="C125" s="6"/>
      <c r="D125" s="6"/>
      <c r="E125" s="6"/>
      <c r="F125" s="6"/>
      <c r="G125" s="6"/>
      <c r="H125" s="6"/>
      <c r="I125" s="6"/>
      <c r="J125" s="6"/>
    </row>
    <row r="126" spans="1:10" x14ac:dyDescent="0.2">
      <c r="A126" s="6"/>
      <c r="B126" s="6"/>
      <c r="C126" s="6"/>
      <c r="D126" s="6"/>
      <c r="E126" s="6"/>
      <c r="F126" s="6"/>
      <c r="G126" s="6"/>
      <c r="H126" s="6"/>
      <c r="I126" s="6"/>
      <c r="J126" s="6"/>
    </row>
    <row r="127" spans="1:10" x14ac:dyDescent="0.2">
      <c r="A127" s="6"/>
      <c r="B127" s="6"/>
      <c r="C127" s="6"/>
      <c r="D127" s="6"/>
      <c r="E127" s="6"/>
      <c r="F127" s="6"/>
      <c r="G127" s="6"/>
      <c r="H127" s="6"/>
      <c r="I127" s="6"/>
      <c r="J127" s="6"/>
    </row>
    <row r="128" spans="1:10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</row>
    <row r="129" spans="1:10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</row>
    <row r="130" spans="1:10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</row>
    <row r="131" spans="1:10" x14ac:dyDescent="0.2">
      <c r="A131" s="6"/>
      <c r="B131" s="6"/>
      <c r="C131" s="6"/>
      <c r="D131" s="6"/>
      <c r="E131" s="6"/>
      <c r="F131" s="6"/>
      <c r="G131" s="6"/>
      <c r="H131" s="6"/>
      <c r="I131" s="6"/>
      <c r="J131" s="6"/>
    </row>
    <row r="132" spans="1:10" x14ac:dyDescent="0.2">
      <c r="A132" s="6"/>
      <c r="B132" s="6"/>
      <c r="C132" s="6"/>
      <c r="D132" s="6"/>
      <c r="E132" s="6"/>
      <c r="F132" s="6"/>
      <c r="G132" s="6"/>
      <c r="H132" s="6"/>
      <c r="I132" s="6"/>
      <c r="J132" s="6"/>
    </row>
    <row r="133" spans="1:10" x14ac:dyDescent="0.2">
      <c r="A133" s="6"/>
      <c r="B133" s="6"/>
      <c r="C133" s="6"/>
      <c r="D133" s="6"/>
      <c r="E133" s="6"/>
      <c r="F133" s="6"/>
      <c r="G133" s="6"/>
      <c r="H133" s="6"/>
      <c r="I133" s="6"/>
      <c r="J133" s="6"/>
    </row>
    <row r="134" spans="1:10" x14ac:dyDescent="0.2">
      <c r="A134" s="6"/>
      <c r="B134" s="6"/>
      <c r="C134" s="6"/>
      <c r="D134" s="6"/>
      <c r="E134" s="6"/>
      <c r="F134" s="6"/>
      <c r="G134" s="6"/>
      <c r="H134" s="6"/>
      <c r="I134" s="6"/>
      <c r="J134" s="6"/>
    </row>
    <row r="135" spans="1:10" x14ac:dyDescent="0.2">
      <c r="A135" s="6"/>
      <c r="B135" s="6"/>
      <c r="C135" s="6"/>
      <c r="D135" s="6"/>
      <c r="E135" s="6"/>
      <c r="F135" s="6"/>
      <c r="G135" s="6"/>
      <c r="H135" s="6"/>
      <c r="I135" s="6"/>
      <c r="J135" s="6"/>
    </row>
    <row r="136" spans="1:10" x14ac:dyDescent="0.2">
      <c r="A136" s="6"/>
      <c r="B136" s="6"/>
      <c r="C136" s="6"/>
      <c r="D136" s="6"/>
      <c r="E136" s="6"/>
      <c r="F136" s="6"/>
      <c r="G136" s="6"/>
      <c r="H136" s="6"/>
      <c r="I136" s="6"/>
      <c r="J136" s="6"/>
    </row>
    <row r="137" spans="1:10" x14ac:dyDescent="0.2">
      <c r="A137" s="6"/>
      <c r="B137" s="6"/>
      <c r="C137" s="6"/>
      <c r="D137" s="6"/>
      <c r="E137" s="6"/>
      <c r="F137" s="6"/>
      <c r="G137" s="6"/>
      <c r="H137" s="6"/>
      <c r="I137" s="6"/>
      <c r="J137" s="6"/>
    </row>
    <row r="138" spans="1:10" x14ac:dyDescent="0.2">
      <c r="A138" s="6"/>
      <c r="B138" s="6"/>
      <c r="C138" s="6"/>
      <c r="D138" s="6"/>
      <c r="E138" s="6"/>
      <c r="F138" s="6"/>
      <c r="G138" s="6"/>
      <c r="H138" s="6"/>
      <c r="I138" s="6"/>
      <c r="J138" s="6"/>
    </row>
    <row r="139" spans="1:10" x14ac:dyDescent="0.2">
      <c r="A139" s="6"/>
      <c r="B139" s="6"/>
      <c r="C139" s="6"/>
      <c r="D139" s="6"/>
      <c r="E139" s="6"/>
      <c r="F139" s="6"/>
      <c r="G139" s="6"/>
      <c r="H139" s="6"/>
      <c r="I139" s="6"/>
      <c r="J139" s="6"/>
    </row>
    <row r="140" spans="1:10" x14ac:dyDescent="0.2">
      <c r="A140" s="6"/>
      <c r="B140" s="6"/>
      <c r="C140" s="6"/>
      <c r="D140" s="6"/>
      <c r="E140" s="6"/>
      <c r="F140" s="6"/>
      <c r="G140" s="6"/>
      <c r="H140" s="6"/>
      <c r="I140" s="6"/>
      <c r="J140" s="6"/>
    </row>
    <row r="141" spans="1:10" x14ac:dyDescent="0.2">
      <c r="A141" s="6"/>
      <c r="B141" s="6"/>
      <c r="C141" s="6"/>
      <c r="D141" s="6"/>
      <c r="E141" s="6"/>
      <c r="F141" s="6"/>
      <c r="G141" s="6"/>
      <c r="H141" s="6"/>
      <c r="I141" s="6"/>
      <c r="J141" s="6"/>
    </row>
    <row r="142" spans="1:10" x14ac:dyDescent="0.2">
      <c r="A142" s="6"/>
      <c r="B142" s="6"/>
      <c r="C142" s="6"/>
      <c r="D142" s="6"/>
      <c r="E142" s="6"/>
      <c r="F142" s="6"/>
      <c r="G142" s="6"/>
      <c r="H142" s="6"/>
      <c r="I142" s="6"/>
      <c r="J142" s="6"/>
    </row>
    <row r="143" spans="1:10" x14ac:dyDescent="0.2">
      <c r="A143" s="6"/>
      <c r="B143" s="6"/>
      <c r="C143" s="6"/>
      <c r="D143" s="6"/>
      <c r="E143" s="6"/>
      <c r="F143" s="6"/>
      <c r="G143" s="6"/>
      <c r="H143" s="6"/>
      <c r="I143" s="6"/>
      <c r="J143" s="6"/>
    </row>
    <row r="144" spans="1:10" x14ac:dyDescent="0.2">
      <c r="A144" s="6"/>
      <c r="B144" s="6"/>
      <c r="C144" s="6"/>
      <c r="D144" s="6"/>
      <c r="E144" s="6"/>
      <c r="F144" s="6"/>
      <c r="G144" s="6"/>
      <c r="H144" s="6"/>
      <c r="I144" s="6"/>
      <c r="J144" s="6"/>
    </row>
    <row r="145" spans="1:10" x14ac:dyDescent="0.2">
      <c r="A145" s="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x14ac:dyDescent="0.2">
      <c r="A146" s="6"/>
      <c r="B146" s="6"/>
      <c r="C146" s="6"/>
      <c r="D146" s="6"/>
      <c r="E146" s="6"/>
      <c r="F146" s="6"/>
      <c r="G146" s="6"/>
      <c r="H146" s="6"/>
      <c r="I146" s="6"/>
      <c r="J146" s="6"/>
    </row>
    <row r="147" spans="1:10" x14ac:dyDescent="0.2">
      <c r="A147" s="6"/>
      <c r="B147" s="6"/>
      <c r="C147" s="6"/>
      <c r="D147" s="6"/>
      <c r="E147" s="6"/>
      <c r="F147" s="6"/>
      <c r="G147" s="6"/>
      <c r="H147" s="6"/>
      <c r="I147" s="6"/>
      <c r="J147" s="6"/>
    </row>
    <row r="148" spans="1:10" x14ac:dyDescent="0.2">
      <c r="A148" s="6"/>
      <c r="B148" s="6"/>
      <c r="C148" s="6"/>
      <c r="D148" s="6"/>
      <c r="E148" s="6"/>
      <c r="F148" s="6"/>
      <c r="G148" s="6"/>
      <c r="H148" s="6"/>
      <c r="I148" s="6"/>
      <c r="J148" s="6"/>
    </row>
    <row r="149" spans="1:10" x14ac:dyDescent="0.2">
      <c r="A149" s="6"/>
      <c r="B149" s="6"/>
      <c r="C149" s="6"/>
      <c r="D149" s="6"/>
      <c r="E149" s="6"/>
      <c r="F149" s="6"/>
      <c r="G149" s="6"/>
      <c r="H149" s="6"/>
      <c r="I149" s="6"/>
      <c r="J149" s="6"/>
    </row>
    <row r="150" spans="1:10" x14ac:dyDescent="0.2">
      <c r="A150" s="6"/>
      <c r="B150" s="6"/>
      <c r="C150" s="6"/>
      <c r="D150" s="6"/>
      <c r="E150" s="6"/>
      <c r="F150" s="6"/>
      <c r="G150" s="6"/>
      <c r="H150" s="6"/>
      <c r="I150" s="6"/>
      <c r="J150" s="6"/>
    </row>
    <row r="151" spans="1:10" x14ac:dyDescent="0.2">
      <c r="A151" s="6"/>
      <c r="B151" s="6"/>
      <c r="C151" s="6"/>
      <c r="D151" s="6"/>
      <c r="E151" s="6"/>
      <c r="F151" s="6"/>
      <c r="G151" s="6"/>
      <c r="H151" s="6"/>
      <c r="I151" s="6"/>
      <c r="J151" s="6"/>
    </row>
    <row r="152" spans="1:10" x14ac:dyDescent="0.2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 x14ac:dyDescent="0.2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 x14ac:dyDescent="0.2">
      <c r="A154" s="6"/>
      <c r="B154" s="6"/>
      <c r="C154" s="6"/>
      <c r="D154" s="6"/>
      <c r="E154" s="6"/>
      <c r="F154" s="6"/>
      <c r="G154" s="6"/>
      <c r="H154" s="6"/>
      <c r="I154" s="6"/>
      <c r="J154" s="6"/>
    </row>
    <row r="155" spans="1:10" x14ac:dyDescent="0.2">
      <c r="A155" s="6"/>
      <c r="B155" s="6"/>
      <c r="C155" s="6"/>
      <c r="D155" s="6"/>
      <c r="E155" s="6"/>
      <c r="F155" s="6"/>
      <c r="G155" s="6"/>
      <c r="H155" s="6"/>
      <c r="I155" s="6"/>
      <c r="J155" s="6"/>
    </row>
    <row r="156" spans="1:10" x14ac:dyDescent="0.2">
      <c r="A156" s="6"/>
      <c r="B156" s="6"/>
      <c r="C156" s="6"/>
      <c r="D156" s="6"/>
      <c r="E156" s="6"/>
      <c r="F156" s="6"/>
      <c r="G156" s="6"/>
      <c r="H156" s="6"/>
      <c r="I156" s="6"/>
      <c r="J156" s="6"/>
    </row>
    <row r="157" spans="1:10" x14ac:dyDescent="0.2">
      <c r="A157" s="6"/>
      <c r="B157" s="6"/>
      <c r="C157" s="6"/>
      <c r="D157" s="6"/>
      <c r="E157" s="6"/>
      <c r="F157" s="6"/>
      <c r="G157" s="6"/>
      <c r="H157" s="6"/>
      <c r="I157" s="6"/>
      <c r="J157" s="6"/>
    </row>
    <row r="158" spans="1:10" x14ac:dyDescent="0.2">
      <c r="A158" s="6"/>
      <c r="B158" s="6"/>
      <c r="C158" s="6"/>
      <c r="D158" s="6"/>
      <c r="E158" s="6"/>
      <c r="F158" s="6"/>
      <c r="G158" s="6"/>
      <c r="H158" s="6"/>
      <c r="I158" s="6"/>
      <c r="J158" s="6"/>
    </row>
    <row r="159" spans="1:10" x14ac:dyDescent="0.2">
      <c r="A159" s="6"/>
      <c r="B159" s="6"/>
      <c r="C159" s="6"/>
      <c r="D159" s="6"/>
      <c r="E159" s="6"/>
      <c r="F159" s="6"/>
      <c r="G159" s="6"/>
      <c r="H159" s="6"/>
      <c r="I159" s="6"/>
      <c r="J159" s="6"/>
    </row>
    <row r="160" spans="1:10" x14ac:dyDescent="0.2">
      <c r="A160" s="6"/>
      <c r="B160" s="6"/>
      <c r="C160" s="6"/>
      <c r="D160" s="6"/>
      <c r="E160" s="6"/>
      <c r="F160" s="6"/>
      <c r="G160" s="6"/>
      <c r="H160" s="6"/>
      <c r="I160" s="6"/>
      <c r="J160" s="6"/>
    </row>
    <row r="161" spans="1:10" x14ac:dyDescent="0.2">
      <c r="A161" s="6"/>
      <c r="B161" s="6"/>
      <c r="C161" s="6"/>
      <c r="D161" s="6"/>
      <c r="E161" s="6"/>
      <c r="F161" s="6"/>
      <c r="G161" s="6"/>
      <c r="H161" s="6"/>
      <c r="I161" s="6"/>
      <c r="J161" s="6"/>
    </row>
    <row r="162" spans="1:10" x14ac:dyDescent="0.2">
      <c r="A162" s="6"/>
      <c r="B162" s="6"/>
      <c r="C162" s="6"/>
      <c r="D162" s="6"/>
      <c r="E162" s="6"/>
      <c r="F162" s="6"/>
      <c r="G162" s="6"/>
      <c r="H162" s="6"/>
      <c r="I162" s="6"/>
      <c r="J162" s="6"/>
    </row>
    <row r="163" spans="1:10" x14ac:dyDescent="0.2">
      <c r="A163" s="6"/>
      <c r="B163" s="6"/>
      <c r="C163" s="6"/>
      <c r="D163" s="6"/>
      <c r="E163" s="6"/>
      <c r="F163" s="6"/>
      <c r="G163" s="6"/>
      <c r="H163" s="6"/>
      <c r="I163" s="6"/>
      <c r="J163" s="6"/>
    </row>
    <row r="164" spans="1:10" x14ac:dyDescent="0.2">
      <c r="A164" s="6"/>
      <c r="B164" s="6"/>
      <c r="C164" s="6"/>
      <c r="D164" s="6"/>
      <c r="E164" s="6"/>
      <c r="F164" s="6"/>
      <c r="G164" s="6"/>
      <c r="H164" s="6"/>
      <c r="I164" s="6"/>
      <c r="J164" s="6"/>
    </row>
    <row r="165" spans="1:10" x14ac:dyDescent="0.2">
      <c r="A165" s="6"/>
      <c r="B165" s="6"/>
      <c r="C165" s="6"/>
      <c r="D165" s="6"/>
      <c r="E165" s="6"/>
      <c r="F165" s="6"/>
      <c r="G165" s="6"/>
      <c r="H165" s="6"/>
      <c r="I165" s="6"/>
      <c r="J165" s="6"/>
    </row>
    <row r="166" spans="1:10" x14ac:dyDescent="0.2">
      <c r="A166" s="6"/>
      <c r="B166" s="6"/>
      <c r="C166" s="6"/>
      <c r="D166" s="6"/>
      <c r="E166" s="6"/>
      <c r="F166" s="6"/>
      <c r="G166" s="6"/>
      <c r="H166" s="6"/>
      <c r="I166" s="6"/>
      <c r="J166" s="6"/>
    </row>
    <row r="167" spans="1:10" x14ac:dyDescent="0.2">
      <c r="A167" s="6"/>
      <c r="B167" s="6"/>
      <c r="C167" s="6"/>
      <c r="D167" s="6"/>
      <c r="E167" s="6"/>
      <c r="F167" s="6"/>
      <c r="G167" s="6"/>
      <c r="H167" s="6"/>
      <c r="I167" s="6"/>
      <c r="J167" s="6"/>
    </row>
    <row r="168" spans="1:10" x14ac:dyDescent="0.2">
      <c r="A168" s="6"/>
      <c r="B168" s="6"/>
      <c r="C168" s="6"/>
      <c r="D168" s="6"/>
      <c r="E168" s="6"/>
      <c r="F168" s="6"/>
      <c r="G168" s="6"/>
      <c r="H168" s="6"/>
      <c r="I168" s="6"/>
      <c r="J168" s="6"/>
    </row>
    <row r="169" spans="1:10" x14ac:dyDescent="0.2">
      <c r="A169" s="6"/>
      <c r="B169" s="6"/>
      <c r="C169" s="6"/>
      <c r="D169" s="6"/>
      <c r="E169" s="6"/>
      <c r="F169" s="6"/>
      <c r="G169" s="6"/>
      <c r="H169" s="6"/>
      <c r="I169" s="6"/>
      <c r="J169" s="6"/>
    </row>
    <row r="170" spans="1:10" x14ac:dyDescent="0.2">
      <c r="A170" s="6"/>
      <c r="B170" s="6"/>
      <c r="C170" s="6"/>
      <c r="D170" s="6"/>
      <c r="E170" s="6"/>
      <c r="F170" s="6"/>
      <c r="G170" s="6"/>
      <c r="H170" s="6"/>
      <c r="I170" s="6"/>
      <c r="J170" s="6"/>
    </row>
    <row r="171" spans="1:10" x14ac:dyDescent="0.2">
      <c r="A171" s="6"/>
      <c r="B171" s="6"/>
      <c r="C171" s="6"/>
      <c r="D171" s="6"/>
      <c r="E171" s="6"/>
      <c r="F171" s="6"/>
      <c r="G171" s="6"/>
      <c r="H171" s="6"/>
      <c r="I171" s="6"/>
      <c r="J171" s="6"/>
    </row>
    <row r="172" spans="1:10" x14ac:dyDescent="0.2">
      <c r="A172" s="6"/>
      <c r="B172" s="6"/>
      <c r="C172" s="6"/>
      <c r="D172" s="6"/>
      <c r="E172" s="6"/>
      <c r="F172" s="6"/>
      <c r="G172" s="6"/>
      <c r="H172" s="6"/>
      <c r="I172" s="6"/>
      <c r="J172" s="6"/>
    </row>
    <row r="173" spans="1:10" x14ac:dyDescent="0.2">
      <c r="A173" s="6"/>
      <c r="B173" s="6"/>
      <c r="C173" s="6"/>
      <c r="D173" s="6"/>
      <c r="E173" s="6"/>
      <c r="F173" s="6"/>
      <c r="G173" s="6"/>
      <c r="H173" s="6"/>
      <c r="I173" s="6"/>
      <c r="J173" s="6"/>
    </row>
    <row r="174" spans="1:10" x14ac:dyDescent="0.2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x14ac:dyDescent="0.2">
      <c r="A175" s="6"/>
      <c r="B175" s="6"/>
      <c r="C175" s="6"/>
      <c r="D175" s="6"/>
      <c r="E175" s="6"/>
      <c r="F175" s="6"/>
      <c r="G175" s="6"/>
      <c r="H175" s="6"/>
      <c r="I175" s="6"/>
      <c r="J175" s="6"/>
    </row>
    <row r="176" spans="1:10" x14ac:dyDescent="0.2">
      <c r="A176" s="6"/>
      <c r="B176" s="6"/>
      <c r="C176" s="6"/>
      <c r="D176" s="6"/>
      <c r="E176" s="6"/>
      <c r="F176" s="6"/>
      <c r="G176" s="6"/>
      <c r="H176" s="6"/>
      <c r="I176" s="6"/>
      <c r="J176" s="6"/>
    </row>
    <row r="177" spans="1:10" x14ac:dyDescent="0.2">
      <c r="A177" s="6"/>
      <c r="B177" s="6"/>
      <c r="C177" s="6"/>
      <c r="D177" s="6"/>
      <c r="E177" s="6"/>
      <c r="F177" s="6"/>
      <c r="G177" s="6"/>
      <c r="H177" s="6"/>
      <c r="I177" s="6"/>
      <c r="J177" s="6"/>
    </row>
    <row r="178" spans="1:10" x14ac:dyDescent="0.2">
      <c r="A178" s="6"/>
      <c r="B178" s="6"/>
      <c r="C178" s="6"/>
      <c r="D178" s="6"/>
      <c r="E178" s="6"/>
      <c r="F178" s="6"/>
      <c r="G178" s="6"/>
      <c r="H178" s="6"/>
      <c r="I178" s="6"/>
      <c r="J178" s="6"/>
    </row>
    <row r="179" spans="1:10" x14ac:dyDescent="0.2">
      <c r="A179" s="6"/>
      <c r="B179" s="6"/>
      <c r="C179" s="6"/>
      <c r="D179" s="6"/>
      <c r="E179" s="6"/>
      <c r="F179" s="6"/>
      <c r="G179" s="6"/>
      <c r="H179" s="6"/>
      <c r="I179" s="6"/>
      <c r="J179" s="6"/>
    </row>
    <row r="180" spans="1:10" x14ac:dyDescent="0.2">
      <c r="A180" s="6"/>
      <c r="B180" s="6"/>
      <c r="C180" s="6"/>
      <c r="D180" s="6"/>
      <c r="E180" s="6"/>
      <c r="F180" s="6"/>
      <c r="G180" s="6"/>
      <c r="H180" s="6"/>
      <c r="I180" s="6"/>
      <c r="J180" s="6"/>
    </row>
    <row r="181" spans="1:10" x14ac:dyDescent="0.2">
      <c r="A181" s="6"/>
      <c r="B181" s="6"/>
      <c r="C181" s="6"/>
      <c r="D181" s="6"/>
      <c r="E181" s="6"/>
      <c r="F181" s="6"/>
      <c r="G181" s="6"/>
      <c r="H181" s="6"/>
      <c r="I181" s="6"/>
      <c r="J181" s="6"/>
    </row>
    <row r="182" spans="1:10" x14ac:dyDescent="0.2">
      <c r="A182" s="6"/>
      <c r="B182" s="6"/>
      <c r="C182" s="6"/>
      <c r="D182" s="6"/>
      <c r="E182" s="6"/>
      <c r="F182" s="6"/>
      <c r="G182" s="6"/>
      <c r="H182" s="6"/>
      <c r="I182" s="6"/>
      <c r="J182" s="6"/>
    </row>
    <row r="183" spans="1:10" x14ac:dyDescent="0.2">
      <c r="A183" s="6"/>
      <c r="B183" s="6"/>
      <c r="C183" s="6"/>
      <c r="D183" s="6"/>
      <c r="E183" s="6"/>
      <c r="F183" s="6"/>
      <c r="G183" s="6"/>
      <c r="H183" s="6"/>
      <c r="I183" s="6"/>
      <c r="J183" s="6"/>
    </row>
    <row r="184" spans="1:10" x14ac:dyDescent="0.2">
      <c r="A184" s="6"/>
      <c r="B184" s="6"/>
      <c r="C184" s="6"/>
      <c r="D184" s="6"/>
      <c r="E184" s="6"/>
      <c r="F184" s="6"/>
      <c r="G184" s="6"/>
      <c r="H184" s="6"/>
      <c r="I184" s="6"/>
      <c r="J184" s="6"/>
    </row>
    <row r="185" spans="1:10" x14ac:dyDescent="0.2">
      <c r="A185" s="6"/>
      <c r="B185" s="6"/>
      <c r="C185" s="6"/>
      <c r="D185" s="6"/>
      <c r="E185" s="6"/>
      <c r="F185" s="6"/>
      <c r="G185" s="6"/>
      <c r="H185" s="6"/>
      <c r="I185" s="6"/>
      <c r="J185" s="6"/>
    </row>
  </sheetData>
  <sheetProtection algorithmName="SHA-512" hashValue="eZizrIo6gB/dE/WNFm9/DwFyi6kO24GVtjFnjSo1tF9HyuvJmgwdzSD2/8rlZ+SkE++1IaGByUC04zvJHXReWw==" saltValue="ges1a1Uu0l2r8hobG3pOUQ==" spinCount="100000" sheet="1" objects="1" scenarios="1" selectLockedCells="1"/>
  <mergeCells count="43">
    <mergeCell ref="C79:D79"/>
    <mergeCell ref="H79:J79"/>
    <mergeCell ref="A116:J116"/>
    <mergeCell ref="A117:J117"/>
    <mergeCell ref="A118:J118"/>
    <mergeCell ref="C80:D80"/>
    <mergeCell ref="H80:J80"/>
    <mergeCell ref="D83:I83"/>
    <mergeCell ref="D89:I89"/>
    <mergeCell ref="D90:I90"/>
    <mergeCell ref="A115:J115"/>
    <mergeCell ref="A70:J70"/>
    <mergeCell ref="A74:J74"/>
    <mergeCell ref="A76:J76"/>
    <mergeCell ref="C77:I77"/>
    <mergeCell ref="C78:I78"/>
    <mergeCell ref="A60:C60"/>
    <mergeCell ref="F60:H60"/>
    <mergeCell ref="A62:I62"/>
    <mergeCell ref="A64:J64"/>
    <mergeCell ref="A68:J68"/>
    <mergeCell ref="B30:E30"/>
    <mergeCell ref="G30:J30"/>
    <mergeCell ref="A44:C44"/>
    <mergeCell ref="F44:H44"/>
    <mergeCell ref="B46:E46"/>
    <mergeCell ref="G46:J46"/>
    <mergeCell ref="B12:F12"/>
    <mergeCell ref="H12:J12"/>
    <mergeCell ref="B14:E14"/>
    <mergeCell ref="G14:J14"/>
    <mergeCell ref="A28:C28"/>
    <mergeCell ref="F28:H28"/>
    <mergeCell ref="C7:I7"/>
    <mergeCell ref="C8:D8"/>
    <mergeCell ref="H8:J8"/>
    <mergeCell ref="E9:J9"/>
    <mergeCell ref="A10:J10"/>
    <mergeCell ref="A1:J1"/>
    <mergeCell ref="A3:J3"/>
    <mergeCell ref="C4:D4"/>
    <mergeCell ref="H4:I4"/>
    <mergeCell ref="C6:I6"/>
  </mergeCells>
  <dataValidations count="17">
    <dataValidation type="whole" allowBlank="1" showInputMessage="1" showErrorMessage="1" error="Valor inválido" sqref="I48:I59 D16:D27 I16:I27 D32:D43 I32:I43 D48:D59" xr:uid="{00000000-0002-0000-0300-000000000000}">
      <formula1>0</formula1>
      <formula2>10000</formula2>
    </dataValidation>
    <dataValidation type="textLength" allowBlank="1" showErrorMessage="1" error="CPF inválido" prompt="Caso o contribuinte seja Pessoa Física, insira o CPF (somente números)" sqref="I5:J5" xr:uid="{00000000-0002-0000-0300-000001000000}">
      <formula1>11</formula1>
      <formula2>11</formula2>
    </dataValidation>
    <dataValidation type="textLength" allowBlank="1" showErrorMessage="1" error="CNPJ inválido" prompt="Caso o contribuinte seja Pessoa Jurídica, insira o CNPJ (somente números)" sqref="D5:E5" xr:uid="{00000000-0002-0000-0300-000002000000}">
      <formula1>14</formula1>
      <formula2>14</formula2>
    </dataValidation>
    <dataValidation allowBlank="1" showInputMessage="1" showErrorMessage="1" prompt="Insira o cargo/função (Sócio-administrador, Procurador, etc)" sqref="H80:H81" xr:uid="{00000000-0002-0000-0300-000003000000}"/>
    <dataValidation allowBlank="1" showInputMessage="1" showErrorMessage="1" prompt="Insira o e-mail do Representante Legal" sqref="H79" xr:uid="{00000000-0002-0000-0300-000004000000}"/>
    <dataValidation type="textLength" allowBlank="1" showInputMessage="1" showErrorMessage="1" error="Telefone inválido" prompt="Insira o telefone do Representante Legal" sqref="C79" xr:uid="{00000000-0002-0000-0300-000005000000}">
      <formula1>8</formula1>
      <formula2>13</formula2>
    </dataValidation>
    <dataValidation allowBlank="1" showInputMessage="1" showErrorMessage="1" prompt="Insira o endereço do Representante Legal" sqref="C78" xr:uid="{00000000-0002-0000-0300-000006000000}"/>
    <dataValidation allowBlank="1" showInputMessage="1" showErrorMessage="1" prompt="Insira o nome do Representante Legal" sqref="C77" xr:uid="{00000000-0002-0000-0300-000007000000}"/>
    <dataValidation type="whole" allowBlank="1" showInputMessage="1" showErrorMessage="1" error="Nº de parcelas inválido (permitido de 2 a 60 parcelas)" prompt="ATENÇÃO: preencha este campo SOMENTE caso deseje parcelamento_x000a_* Insira o número de parcelas (máx. 60 meses)" sqref="A72:A73 C72:C73 B73" xr:uid="{00000000-0002-0000-0300-000008000000}">
      <formula1>2</formula1>
      <formula2>60</formula2>
    </dataValidation>
    <dataValidation allowBlank="1" showInputMessage="1" showErrorMessage="1" prompt="Insira o e-mail" sqref="H8" xr:uid="{00000000-0002-0000-0300-000009000000}"/>
    <dataValidation type="textLength" allowBlank="1" showInputMessage="1" showErrorMessage="1" error="Telefone inválido" prompt="Insira o telefone" sqref="C8" xr:uid="{00000000-0002-0000-0300-00000A000000}">
      <formula1>8</formula1>
      <formula2>13</formula2>
    </dataValidation>
    <dataValidation allowBlank="1" showInputMessage="1" showErrorMessage="1" prompt="Insira o endereço completo" sqref="C7" xr:uid="{00000000-0002-0000-0300-00000B000000}"/>
    <dataValidation allowBlank="1" showInputMessage="1" showErrorMessage="1" prompt="Insira o Nome ou Razão Social" sqref="C6" xr:uid="{00000000-0002-0000-0300-00000C000000}"/>
    <dataValidation type="textLength" allowBlank="1" showErrorMessage="1" prompt="Insira o CPF (somente números)" sqref="C81" xr:uid="{00000000-0002-0000-0300-00000D000000}">
      <formula1>11</formula1>
      <formula2>11</formula2>
    </dataValidation>
    <dataValidation type="textLength" allowBlank="1" showInputMessage="1" showErrorMessage="1" error="CNPJ inválido" prompt="CNPJ do Requerente, se Pessoa Jurídica_x000a_(somente números)" sqref="C4:D4" xr:uid="{00000000-0002-0000-0300-00000E000000}">
      <formula1>3</formula1>
      <formula2>14</formula2>
    </dataValidation>
    <dataValidation type="textLength" allowBlank="1" showErrorMessage="1" error="CPF inválido" prompt="CPF do Requrente, se Pessoa Física_x000a_(somente números)" sqref="H4:I4" xr:uid="{00000000-0002-0000-0300-00000F000000}">
      <formula1>3</formula1>
      <formula2>11</formula2>
    </dataValidation>
    <dataValidation type="textLength" allowBlank="1" showInputMessage="1" showErrorMessage="1" error="CPF inválido" prompt="CPF do Representante Legal_x000a_(somente números)" sqref="C80:D80" xr:uid="{00000000-0002-0000-0300-000010000000}">
      <formula1>3</formula1>
      <formula2>11</formula2>
    </dataValidation>
  </dataValidations>
  <printOptions horizontalCentered="1"/>
  <pageMargins left="0.70866141732283472" right="0.70866141732283472" top="0.55118110236220474" bottom="0.74803149606299213" header="0.31496062992125984" footer="0.51181102362204722"/>
  <pageSetup paperSize="9" scale="77" fitToHeight="0" orientation="portrait" r:id="rId1"/>
  <headerFooter>
    <oddFooter>&amp;RPágina &amp;P de &amp;N</oddFooter>
  </headerFooter>
  <rowBreaks count="1" manualBreakCount="1">
    <brk id="6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515"/>
  <sheetViews>
    <sheetView zoomScaleNormal="100" zoomScaleSheetLayoutView="100" workbookViewId="0">
      <selection activeCell="B16" sqref="B16:C16"/>
    </sheetView>
  </sheetViews>
  <sheetFormatPr defaultColWidth="9.140625" defaultRowHeight="12.75" x14ac:dyDescent="0.2"/>
  <cols>
    <col min="1" max="1" width="5.7109375" style="1" customWidth="1"/>
    <col min="2" max="3" width="9.7109375" style="1" customWidth="1"/>
    <col min="4" max="4" width="12.7109375" style="1" customWidth="1"/>
    <col min="5" max="5" width="17.7109375" style="1" customWidth="1"/>
    <col min="6" max="6" width="5.7109375" style="1" customWidth="1"/>
    <col min="7" max="8" width="9.7109375" style="1" customWidth="1"/>
    <col min="9" max="9" width="12.7109375" style="1" customWidth="1"/>
    <col min="10" max="10" width="17.7109375" style="1" customWidth="1"/>
    <col min="11" max="11" width="10.7109375" style="1" customWidth="1"/>
    <col min="12" max="15" width="9.140625" style="1"/>
    <col min="16" max="16" width="10.140625" style="1" hidden="1" customWidth="1"/>
    <col min="17" max="16384" width="9.140625" style="1"/>
  </cols>
  <sheetData>
    <row r="1" spans="1:16" ht="56.25" customHeight="1" x14ac:dyDescent="0.25">
      <c r="A1" s="63" t="s">
        <v>53</v>
      </c>
      <c r="B1" s="63"/>
      <c r="C1" s="63"/>
      <c r="D1" s="63"/>
      <c r="E1" s="63"/>
      <c r="F1" s="63"/>
      <c r="G1" s="63"/>
      <c r="H1" s="63"/>
      <c r="I1" s="63"/>
      <c r="J1" s="63"/>
    </row>
    <row r="2" spans="1:16" ht="5.0999999999999996" customHeight="1" x14ac:dyDescent="0.2">
      <c r="E2" s="5"/>
      <c r="F2" s="5"/>
      <c r="G2" s="5"/>
      <c r="H2" s="5"/>
      <c r="I2" s="5"/>
    </row>
    <row r="3" spans="1:16" x14ac:dyDescent="0.2">
      <c r="A3" s="64" t="s">
        <v>22</v>
      </c>
      <c r="B3" s="64"/>
      <c r="C3" s="64"/>
      <c r="D3" s="64"/>
      <c r="E3" s="64"/>
      <c r="F3" s="64"/>
      <c r="G3" s="64"/>
      <c r="H3" s="64"/>
      <c r="I3" s="64"/>
      <c r="J3" s="64"/>
    </row>
    <row r="4" spans="1:16" ht="20.100000000000001" customHeight="1" x14ac:dyDescent="0.2">
      <c r="A4" s="3" t="s">
        <v>21</v>
      </c>
      <c r="C4" s="65"/>
      <c r="D4" s="65"/>
      <c r="E4" s="2"/>
      <c r="F4" s="25"/>
      <c r="H4" s="107"/>
      <c r="I4" s="107"/>
    </row>
    <row r="5" spans="1:16" s="32" customFormat="1" ht="5.0999999999999996" customHeight="1" x14ac:dyDescent="0.2">
      <c r="A5" s="49"/>
      <c r="B5" s="49"/>
      <c r="C5" s="49"/>
      <c r="D5" s="50"/>
      <c r="E5" s="50"/>
      <c r="F5" s="19"/>
      <c r="G5" s="19"/>
      <c r="H5" s="19"/>
      <c r="I5" s="51"/>
      <c r="J5" s="51"/>
    </row>
    <row r="6" spans="1:16" ht="15" customHeight="1" x14ac:dyDescent="0.2">
      <c r="A6" s="4" t="s">
        <v>6</v>
      </c>
      <c r="C6" s="72"/>
      <c r="D6" s="72"/>
      <c r="E6" s="72"/>
      <c r="F6" s="72"/>
      <c r="G6" s="72"/>
      <c r="H6" s="72"/>
      <c r="I6" s="72"/>
    </row>
    <row r="7" spans="1:16" ht="20.100000000000001" customHeight="1" x14ac:dyDescent="0.2">
      <c r="A7" s="3" t="s">
        <v>3</v>
      </c>
      <c r="C7" s="73"/>
      <c r="D7" s="73"/>
      <c r="E7" s="73"/>
      <c r="F7" s="73"/>
      <c r="G7" s="73"/>
      <c r="H7" s="73"/>
      <c r="I7" s="73"/>
    </row>
    <row r="8" spans="1:16" ht="20.100000000000001" customHeight="1" x14ac:dyDescent="0.2">
      <c r="A8" s="3" t="s">
        <v>4</v>
      </c>
      <c r="C8" s="73"/>
      <c r="D8" s="73"/>
      <c r="E8" s="2"/>
      <c r="F8" s="26" t="s">
        <v>5</v>
      </c>
      <c r="H8" s="72"/>
      <c r="I8" s="72"/>
      <c r="J8" s="72"/>
    </row>
    <row r="9" spans="1:16" ht="5.0999999999999996" customHeight="1" x14ac:dyDescent="0.2">
      <c r="A9" s="3"/>
      <c r="B9" s="3"/>
      <c r="C9" s="3"/>
      <c r="D9" s="2"/>
      <c r="E9" s="74"/>
      <c r="F9" s="74"/>
      <c r="G9" s="74"/>
      <c r="H9" s="74"/>
      <c r="I9" s="74"/>
      <c r="J9" s="74"/>
    </row>
    <row r="10" spans="1:16" s="32" customFormat="1" x14ac:dyDescent="0.2">
      <c r="A10" s="67" t="s">
        <v>7</v>
      </c>
      <c r="B10" s="68"/>
      <c r="C10" s="68"/>
      <c r="D10" s="68"/>
      <c r="E10" s="68"/>
      <c r="F10" s="68"/>
      <c r="G10" s="68"/>
      <c r="H10" s="68"/>
      <c r="I10" s="68"/>
      <c r="J10" s="69"/>
    </row>
    <row r="11" spans="1:16" s="34" customFormat="1" ht="5.0999999999999996" customHeight="1" x14ac:dyDescent="0.2">
      <c r="A11" s="33"/>
      <c r="B11" s="33"/>
      <c r="C11" s="33"/>
      <c r="D11" s="33"/>
      <c r="E11" s="33"/>
      <c r="F11" s="33"/>
      <c r="G11" s="33"/>
      <c r="H11" s="33"/>
      <c r="I11" s="33"/>
      <c r="J11" s="33"/>
    </row>
    <row r="12" spans="1:16" s="32" customFormat="1" x14ac:dyDescent="0.2">
      <c r="A12" s="40" t="s">
        <v>1</v>
      </c>
      <c r="B12" s="80" t="s">
        <v>54</v>
      </c>
      <c r="C12" s="81"/>
      <c r="D12" s="81"/>
      <c r="E12" s="81"/>
      <c r="F12" s="81"/>
      <c r="G12" s="75" t="s">
        <v>60</v>
      </c>
      <c r="H12" s="76"/>
      <c r="I12" s="76"/>
      <c r="J12" s="77"/>
    </row>
    <row r="13" spans="1:16" s="32" customFormat="1" ht="5.0999999999999996" customHeight="1" x14ac:dyDescent="0.2">
      <c r="A13" s="37"/>
      <c r="B13" s="37"/>
      <c r="C13" s="37"/>
      <c r="D13" s="38"/>
      <c r="E13" s="37"/>
      <c r="F13" s="39"/>
      <c r="G13" s="39"/>
      <c r="H13" s="39"/>
      <c r="I13" s="37"/>
      <c r="J13" s="39"/>
    </row>
    <row r="14" spans="1:16" s="32" customFormat="1" x14ac:dyDescent="0.2">
      <c r="A14" s="40" t="s">
        <v>2</v>
      </c>
      <c r="B14" s="67">
        <f ca="1">YEAR(TODAY())-5</f>
        <v>2020</v>
      </c>
      <c r="C14" s="68"/>
      <c r="D14" s="68"/>
      <c r="E14" s="69"/>
      <c r="F14" s="40" t="s">
        <v>2</v>
      </c>
      <c r="G14" s="67">
        <f ca="1">YEAR(TODAY())-4</f>
        <v>2021</v>
      </c>
      <c r="H14" s="68"/>
      <c r="I14" s="68"/>
      <c r="J14" s="69"/>
    </row>
    <row r="15" spans="1:16" s="32" customFormat="1" ht="15" x14ac:dyDescent="0.25">
      <c r="A15" s="41" t="s">
        <v>0</v>
      </c>
      <c r="B15" s="70" t="s">
        <v>55</v>
      </c>
      <c r="C15" s="71"/>
      <c r="D15" s="57" t="s">
        <v>56</v>
      </c>
      <c r="E15" s="41" t="s">
        <v>57</v>
      </c>
      <c r="F15" s="41" t="s">
        <v>0</v>
      </c>
      <c r="G15" s="70" t="s">
        <v>55</v>
      </c>
      <c r="H15" s="71"/>
      <c r="I15" s="57" t="s">
        <v>56</v>
      </c>
      <c r="J15" s="41" t="s">
        <v>57</v>
      </c>
      <c r="P15" t="s">
        <v>65</v>
      </c>
    </row>
    <row r="16" spans="1:16" s="32" customFormat="1" ht="15" x14ac:dyDescent="0.25">
      <c r="A16" s="42" t="s">
        <v>32</v>
      </c>
      <c r="B16" s="78"/>
      <c r="C16" s="79"/>
      <c r="D16" s="58"/>
      <c r="E16" s="44">
        <f>B16*D16</f>
        <v>0</v>
      </c>
      <c r="F16" s="42" t="s">
        <v>32</v>
      </c>
      <c r="G16" s="78"/>
      <c r="H16" s="79"/>
      <c r="I16" s="58"/>
      <c r="J16" s="44">
        <f>G16*I16</f>
        <v>0</v>
      </c>
      <c r="P16" s="62">
        <v>1E-4</v>
      </c>
    </row>
    <row r="17" spans="1:16" s="32" customFormat="1" ht="15" x14ac:dyDescent="0.25">
      <c r="A17" s="42" t="s">
        <v>33</v>
      </c>
      <c r="B17" s="78"/>
      <c r="C17" s="79"/>
      <c r="D17" s="58"/>
      <c r="E17" s="44">
        <f t="shared" ref="E17:E27" si="0">B17*D17</f>
        <v>0</v>
      </c>
      <c r="F17" s="42" t="s">
        <v>33</v>
      </c>
      <c r="G17" s="78"/>
      <c r="H17" s="79"/>
      <c r="I17" s="58"/>
      <c r="J17" s="44">
        <f t="shared" ref="J17:J27" si="1">G17*I17</f>
        <v>0</v>
      </c>
      <c r="P17" s="62">
        <v>2.0000000000000001E-4</v>
      </c>
    </row>
    <row r="18" spans="1:16" s="32" customFormat="1" ht="15" x14ac:dyDescent="0.25">
      <c r="A18" s="42" t="s">
        <v>34</v>
      </c>
      <c r="B18" s="78"/>
      <c r="C18" s="79"/>
      <c r="D18" s="58"/>
      <c r="E18" s="44">
        <f t="shared" si="0"/>
        <v>0</v>
      </c>
      <c r="F18" s="42" t="s">
        <v>34</v>
      </c>
      <c r="G18" s="78"/>
      <c r="H18" s="79"/>
      <c r="I18" s="58"/>
      <c r="J18" s="44">
        <f t="shared" si="1"/>
        <v>0</v>
      </c>
      <c r="P18" s="62">
        <v>2.9999999999999997E-4</v>
      </c>
    </row>
    <row r="19" spans="1:16" s="32" customFormat="1" ht="15" x14ac:dyDescent="0.25">
      <c r="A19" s="42" t="s">
        <v>35</v>
      </c>
      <c r="B19" s="78"/>
      <c r="C19" s="79"/>
      <c r="D19" s="58"/>
      <c r="E19" s="44">
        <f t="shared" si="0"/>
        <v>0</v>
      </c>
      <c r="F19" s="42" t="s">
        <v>35</v>
      </c>
      <c r="G19" s="78"/>
      <c r="H19" s="79"/>
      <c r="I19" s="58"/>
      <c r="J19" s="44">
        <f t="shared" si="1"/>
        <v>0</v>
      </c>
      <c r="P19" s="62">
        <v>4.0000000000000002E-4</v>
      </c>
    </row>
    <row r="20" spans="1:16" s="32" customFormat="1" ht="15" x14ac:dyDescent="0.25">
      <c r="A20" s="42" t="s">
        <v>36</v>
      </c>
      <c r="B20" s="78"/>
      <c r="C20" s="79"/>
      <c r="D20" s="58"/>
      <c r="E20" s="44">
        <f t="shared" si="0"/>
        <v>0</v>
      </c>
      <c r="F20" s="42" t="s">
        <v>36</v>
      </c>
      <c r="G20" s="78"/>
      <c r="H20" s="79"/>
      <c r="I20" s="58"/>
      <c r="J20" s="44">
        <f t="shared" si="1"/>
        <v>0</v>
      </c>
      <c r="P20" s="62">
        <v>5.0000000000000001E-4</v>
      </c>
    </row>
    <row r="21" spans="1:16" s="32" customFormat="1" ht="15" x14ac:dyDescent="0.25">
      <c r="A21" s="42" t="s">
        <v>37</v>
      </c>
      <c r="B21" s="78"/>
      <c r="C21" s="79"/>
      <c r="D21" s="58"/>
      <c r="E21" s="44">
        <f t="shared" si="0"/>
        <v>0</v>
      </c>
      <c r="F21" s="42" t="s">
        <v>37</v>
      </c>
      <c r="G21" s="78"/>
      <c r="H21" s="79"/>
      <c r="I21" s="58"/>
      <c r="J21" s="44">
        <f t="shared" si="1"/>
        <v>0</v>
      </c>
      <c r="P21" s="62">
        <v>5.9999999999999995E-4</v>
      </c>
    </row>
    <row r="22" spans="1:16" s="32" customFormat="1" ht="15" x14ac:dyDescent="0.25">
      <c r="A22" s="42" t="s">
        <v>38</v>
      </c>
      <c r="B22" s="78"/>
      <c r="C22" s="79"/>
      <c r="D22" s="58"/>
      <c r="E22" s="44">
        <f t="shared" si="0"/>
        <v>0</v>
      </c>
      <c r="F22" s="42" t="s">
        <v>38</v>
      </c>
      <c r="G22" s="78"/>
      <c r="H22" s="79"/>
      <c r="I22" s="58"/>
      <c r="J22" s="44">
        <f t="shared" si="1"/>
        <v>0</v>
      </c>
      <c r="P22" s="62">
        <v>6.9999999999999999E-4</v>
      </c>
    </row>
    <row r="23" spans="1:16" s="32" customFormat="1" ht="15" x14ac:dyDescent="0.25">
      <c r="A23" s="42" t="s">
        <v>39</v>
      </c>
      <c r="B23" s="78"/>
      <c r="C23" s="79"/>
      <c r="D23" s="58"/>
      <c r="E23" s="44">
        <f t="shared" si="0"/>
        <v>0</v>
      </c>
      <c r="F23" s="42" t="s">
        <v>39</v>
      </c>
      <c r="G23" s="78"/>
      <c r="H23" s="79"/>
      <c r="I23" s="58"/>
      <c r="J23" s="44">
        <f t="shared" si="1"/>
        <v>0</v>
      </c>
      <c r="P23" s="62">
        <v>8.0000000000000004E-4</v>
      </c>
    </row>
    <row r="24" spans="1:16" s="32" customFormat="1" ht="15" x14ac:dyDescent="0.25">
      <c r="A24" s="42" t="s">
        <v>40</v>
      </c>
      <c r="B24" s="78"/>
      <c r="C24" s="79"/>
      <c r="D24" s="58"/>
      <c r="E24" s="44">
        <f t="shared" si="0"/>
        <v>0</v>
      </c>
      <c r="F24" s="42" t="s">
        <v>40</v>
      </c>
      <c r="G24" s="78"/>
      <c r="H24" s="79"/>
      <c r="I24" s="58"/>
      <c r="J24" s="44">
        <f t="shared" si="1"/>
        <v>0</v>
      </c>
      <c r="P24" s="62">
        <v>8.9999999999999998E-4</v>
      </c>
    </row>
    <row r="25" spans="1:16" s="32" customFormat="1" ht="15" x14ac:dyDescent="0.25">
      <c r="A25" s="42" t="s">
        <v>41</v>
      </c>
      <c r="B25" s="78"/>
      <c r="C25" s="79"/>
      <c r="D25" s="58"/>
      <c r="E25" s="44">
        <f t="shared" si="0"/>
        <v>0</v>
      </c>
      <c r="F25" s="42" t="s">
        <v>41</v>
      </c>
      <c r="G25" s="78"/>
      <c r="H25" s="79"/>
      <c r="I25" s="58"/>
      <c r="J25" s="44">
        <f t="shared" si="1"/>
        <v>0</v>
      </c>
      <c r="P25" s="62">
        <v>1E-3</v>
      </c>
    </row>
    <row r="26" spans="1:16" s="32" customFormat="1" ht="15" x14ac:dyDescent="0.25">
      <c r="A26" s="42" t="s">
        <v>42</v>
      </c>
      <c r="B26" s="78"/>
      <c r="C26" s="79"/>
      <c r="D26" s="58"/>
      <c r="E26" s="44">
        <f t="shared" si="0"/>
        <v>0</v>
      </c>
      <c r="F26" s="42" t="s">
        <v>42</v>
      </c>
      <c r="G26" s="78"/>
      <c r="H26" s="79"/>
      <c r="I26" s="58"/>
      <c r="J26" s="44">
        <f t="shared" si="1"/>
        <v>0</v>
      </c>
      <c r="P26" s="62">
        <v>1.1000000000000001E-3</v>
      </c>
    </row>
    <row r="27" spans="1:16" s="32" customFormat="1" ht="15" x14ac:dyDescent="0.25">
      <c r="A27" s="42" t="s">
        <v>43</v>
      </c>
      <c r="B27" s="78"/>
      <c r="C27" s="79"/>
      <c r="D27" s="58"/>
      <c r="E27" s="44">
        <f t="shared" si="0"/>
        <v>0</v>
      </c>
      <c r="F27" s="42" t="s">
        <v>43</v>
      </c>
      <c r="G27" s="78"/>
      <c r="H27" s="79"/>
      <c r="I27" s="58"/>
      <c r="J27" s="44">
        <f t="shared" si="1"/>
        <v>0</v>
      </c>
      <c r="P27" s="62">
        <v>1.1999999999999999E-3</v>
      </c>
    </row>
    <row r="28" spans="1:16" s="32" customFormat="1" ht="15" x14ac:dyDescent="0.25">
      <c r="A28" s="40" t="s">
        <v>44</v>
      </c>
      <c r="B28" s="82">
        <f>SUM(B16:C27)</f>
        <v>0</v>
      </c>
      <c r="C28" s="69"/>
      <c r="D28" s="45" t="s">
        <v>30</v>
      </c>
      <c r="E28" s="46">
        <f>SUM(E16:E27)</f>
        <v>0</v>
      </c>
      <c r="F28" s="59" t="s">
        <v>44</v>
      </c>
      <c r="G28" s="82">
        <f>SUM(G16:H27)</f>
        <v>0</v>
      </c>
      <c r="H28" s="69"/>
      <c r="I28" s="45" t="s">
        <v>30</v>
      </c>
      <c r="J28" s="46">
        <f>SUM(J16:J27)</f>
        <v>0</v>
      </c>
      <c r="P28" s="62">
        <v>1.2999999999999999E-3</v>
      </c>
    </row>
    <row r="29" spans="1:16" s="32" customFormat="1" ht="5.0999999999999996" customHeight="1" x14ac:dyDescent="0.25">
      <c r="A29" s="47"/>
      <c r="B29" s="47"/>
      <c r="C29" s="47"/>
      <c r="D29" s="48"/>
      <c r="E29" s="48"/>
      <c r="F29" s="48"/>
      <c r="G29" s="48"/>
      <c r="H29" s="48"/>
      <c r="I29" s="48"/>
      <c r="J29" s="48"/>
      <c r="P29" s="62">
        <v>1.4E-3</v>
      </c>
    </row>
    <row r="30" spans="1:16" s="32" customFormat="1" ht="15" x14ac:dyDescent="0.25">
      <c r="A30" s="40" t="s">
        <v>2</v>
      </c>
      <c r="B30" s="67">
        <f ca="1">YEAR(TODAY())-3</f>
        <v>2022</v>
      </c>
      <c r="C30" s="68"/>
      <c r="D30" s="68"/>
      <c r="E30" s="69"/>
      <c r="F30" s="40" t="s">
        <v>2</v>
      </c>
      <c r="G30" s="67">
        <f ca="1">YEAR(TODAY())-2</f>
        <v>2023</v>
      </c>
      <c r="H30" s="68"/>
      <c r="I30" s="68"/>
      <c r="J30" s="69"/>
      <c r="P30" s="62">
        <v>1.5E-3</v>
      </c>
    </row>
    <row r="31" spans="1:16" s="32" customFormat="1" ht="15" x14ac:dyDescent="0.25">
      <c r="A31" s="41" t="s">
        <v>0</v>
      </c>
      <c r="B31" s="70" t="s">
        <v>55</v>
      </c>
      <c r="C31" s="71"/>
      <c r="D31" s="57" t="s">
        <v>56</v>
      </c>
      <c r="E31" s="41" t="s">
        <v>57</v>
      </c>
      <c r="F31" s="41" t="s">
        <v>0</v>
      </c>
      <c r="G31" s="70" t="s">
        <v>55</v>
      </c>
      <c r="H31" s="71"/>
      <c r="I31" s="57" t="s">
        <v>56</v>
      </c>
      <c r="J31" s="41" t="s">
        <v>57</v>
      </c>
      <c r="P31" s="62">
        <v>1.6000000000000001E-3</v>
      </c>
    </row>
    <row r="32" spans="1:16" s="32" customFormat="1" ht="15" x14ac:dyDescent="0.25">
      <c r="A32" s="42" t="s">
        <v>32</v>
      </c>
      <c r="B32" s="78"/>
      <c r="C32" s="79"/>
      <c r="D32" s="58"/>
      <c r="E32" s="44">
        <f>B32*D32</f>
        <v>0</v>
      </c>
      <c r="F32" s="42" t="s">
        <v>32</v>
      </c>
      <c r="G32" s="78"/>
      <c r="H32" s="79"/>
      <c r="I32" s="58"/>
      <c r="J32" s="44">
        <f>G32*I32</f>
        <v>0</v>
      </c>
      <c r="P32" s="62">
        <v>1.6999999999999999E-3</v>
      </c>
    </row>
    <row r="33" spans="1:16" s="32" customFormat="1" ht="15" x14ac:dyDescent="0.25">
      <c r="A33" s="42" t="s">
        <v>33</v>
      </c>
      <c r="B33" s="78"/>
      <c r="C33" s="79"/>
      <c r="D33" s="58"/>
      <c r="E33" s="44">
        <f t="shared" ref="E33:E43" si="2">B33*D33</f>
        <v>0</v>
      </c>
      <c r="F33" s="42" t="s">
        <v>33</v>
      </c>
      <c r="G33" s="78"/>
      <c r="H33" s="79"/>
      <c r="I33" s="58"/>
      <c r="J33" s="44">
        <f t="shared" ref="J33:J43" si="3">G33*I33</f>
        <v>0</v>
      </c>
      <c r="P33" s="62">
        <v>1.8E-3</v>
      </c>
    </row>
    <row r="34" spans="1:16" s="32" customFormat="1" ht="15" x14ac:dyDescent="0.25">
      <c r="A34" s="42" t="s">
        <v>34</v>
      </c>
      <c r="B34" s="78"/>
      <c r="C34" s="79"/>
      <c r="D34" s="58"/>
      <c r="E34" s="44">
        <f t="shared" si="2"/>
        <v>0</v>
      </c>
      <c r="F34" s="42" t="s">
        <v>34</v>
      </c>
      <c r="G34" s="78"/>
      <c r="H34" s="79"/>
      <c r="I34" s="58"/>
      <c r="J34" s="44">
        <f t="shared" si="3"/>
        <v>0</v>
      </c>
      <c r="P34" s="62">
        <v>1.9E-3</v>
      </c>
    </row>
    <row r="35" spans="1:16" s="32" customFormat="1" ht="15" x14ac:dyDescent="0.25">
      <c r="A35" s="42" t="s">
        <v>35</v>
      </c>
      <c r="B35" s="78"/>
      <c r="C35" s="79"/>
      <c r="D35" s="58"/>
      <c r="E35" s="44">
        <f t="shared" si="2"/>
        <v>0</v>
      </c>
      <c r="F35" s="42" t="s">
        <v>35</v>
      </c>
      <c r="G35" s="78"/>
      <c r="H35" s="79"/>
      <c r="I35" s="58"/>
      <c r="J35" s="44">
        <f t="shared" si="3"/>
        <v>0</v>
      </c>
      <c r="P35" s="62">
        <v>2E-3</v>
      </c>
    </row>
    <row r="36" spans="1:16" s="32" customFormat="1" ht="15" x14ac:dyDescent="0.25">
      <c r="A36" s="42" t="s">
        <v>36</v>
      </c>
      <c r="B36" s="78"/>
      <c r="C36" s="79"/>
      <c r="D36" s="58"/>
      <c r="E36" s="44">
        <f t="shared" si="2"/>
        <v>0</v>
      </c>
      <c r="F36" s="42" t="s">
        <v>36</v>
      </c>
      <c r="G36" s="78"/>
      <c r="H36" s="79"/>
      <c r="I36" s="58"/>
      <c r="J36" s="44">
        <f t="shared" si="3"/>
        <v>0</v>
      </c>
      <c r="P36" s="62">
        <v>2.0999999999999999E-3</v>
      </c>
    </row>
    <row r="37" spans="1:16" s="32" customFormat="1" ht="15" x14ac:dyDescent="0.25">
      <c r="A37" s="42" t="s">
        <v>37</v>
      </c>
      <c r="B37" s="78"/>
      <c r="C37" s="79"/>
      <c r="D37" s="58"/>
      <c r="E37" s="44">
        <f t="shared" si="2"/>
        <v>0</v>
      </c>
      <c r="F37" s="42" t="s">
        <v>37</v>
      </c>
      <c r="G37" s="78"/>
      <c r="H37" s="79"/>
      <c r="I37" s="58"/>
      <c r="J37" s="44">
        <f t="shared" si="3"/>
        <v>0</v>
      </c>
      <c r="P37" s="62">
        <v>2.2000000000000001E-3</v>
      </c>
    </row>
    <row r="38" spans="1:16" s="32" customFormat="1" ht="15" x14ac:dyDescent="0.25">
      <c r="A38" s="42" t="s">
        <v>38</v>
      </c>
      <c r="B38" s="78"/>
      <c r="C38" s="79"/>
      <c r="D38" s="58"/>
      <c r="E38" s="44">
        <f t="shared" si="2"/>
        <v>0</v>
      </c>
      <c r="F38" s="42" t="s">
        <v>38</v>
      </c>
      <c r="G38" s="78"/>
      <c r="H38" s="79"/>
      <c r="I38" s="58"/>
      <c r="J38" s="44">
        <f t="shared" si="3"/>
        <v>0</v>
      </c>
      <c r="P38" s="62">
        <v>2.3E-3</v>
      </c>
    </row>
    <row r="39" spans="1:16" s="32" customFormat="1" ht="15" x14ac:dyDescent="0.25">
      <c r="A39" s="42" t="s">
        <v>39</v>
      </c>
      <c r="B39" s="78"/>
      <c r="C39" s="79"/>
      <c r="D39" s="58"/>
      <c r="E39" s="44">
        <f t="shared" si="2"/>
        <v>0</v>
      </c>
      <c r="F39" s="42" t="s">
        <v>39</v>
      </c>
      <c r="G39" s="78"/>
      <c r="H39" s="79"/>
      <c r="I39" s="58"/>
      <c r="J39" s="44">
        <f t="shared" si="3"/>
        <v>0</v>
      </c>
      <c r="P39" s="62">
        <v>2.3999999999999998E-3</v>
      </c>
    </row>
    <row r="40" spans="1:16" s="32" customFormat="1" ht="15" x14ac:dyDescent="0.25">
      <c r="A40" s="42" t="s">
        <v>40</v>
      </c>
      <c r="B40" s="78"/>
      <c r="C40" s="79"/>
      <c r="D40" s="58"/>
      <c r="E40" s="44">
        <f t="shared" si="2"/>
        <v>0</v>
      </c>
      <c r="F40" s="42" t="s">
        <v>40</v>
      </c>
      <c r="G40" s="78"/>
      <c r="H40" s="79"/>
      <c r="I40" s="58"/>
      <c r="J40" s="44">
        <f t="shared" si="3"/>
        <v>0</v>
      </c>
      <c r="P40" s="62">
        <v>2.5000000000000001E-3</v>
      </c>
    </row>
    <row r="41" spans="1:16" s="32" customFormat="1" ht="15" x14ac:dyDescent="0.25">
      <c r="A41" s="42" t="s">
        <v>41</v>
      </c>
      <c r="B41" s="78"/>
      <c r="C41" s="79"/>
      <c r="D41" s="58"/>
      <c r="E41" s="44">
        <f t="shared" si="2"/>
        <v>0</v>
      </c>
      <c r="F41" s="42" t="s">
        <v>41</v>
      </c>
      <c r="G41" s="78"/>
      <c r="H41" s="79"/>
      <c r="I41" s="58"/>
      <c r="J41" s="44">
        <f t="shared" si="3"/>
        <v>0</v>
      </c>
      <c r="P41" s="62">
        <v>2.5999999999999999E-3</v>
      </c>
    </row>
    <row r="42" spans="1:16" s="32" customFormat="1" ht="15" x14ac:dyDescent="0.25">
      <c r="A42" s="42" t="s">
        <v>42</v>
      </c>
      <c r="B42" s="78"/>
      <c r="C42" s="79"/>
      <c r="D42" s="58"/>
      <c r="E42" s="44">
        <f t="shared" si="2"/>
        <v>0</v>
      </c>
      <c r="F42" s="42" t="s">
        <v>42</v>
      </c>
      <c r="G42" s="78"/>
      <c r="H42" s="79"/>
      <c r="I42" s="58"/>
      <c r="J42" s="44">
        <f t="shared" si="3"/>
        <v>0</v>
      </c>
      <c r="P42" s="62">
        <v>2.7000000000000001E-3</v>
      </c>
    </row>
    <row r="43" spans="1:16" s="32" customFormat="1" ht="15" x14ac:dyDescent="0.25">
      <c r="A43" s="42" t="s">
        <v>43</v>
      </c>
      <c r="B43" s="78"/>
      <c r="C43" s="79"/>
      <c r="D43" s="58"/>
      <c r="E43" s="44">
        <f t="shared" si="2"/>
        <v>0</v>
      </c>
      <c r="F43" s="42" t="s">
        <v>43</v>
      </c>
      <c r="G43" s="78"/>
      <c r="H43" s="79"/>
      <c r="I43" s="58"/>
      <c r="J43" s="44">
        <f t="shared" si="3"/>
        <v>0</v>
      </c>
      <c r="P43" s="62">
        <v>2.8E-3</v>
      </c>
    </row>
    <row r="44" spans="1:16" s="32" customFormat="1" ht="15" x14ac:dyDescent="0.25">
      <c r="A44" s="59" t="s">
        <v>44</v>
      </c>
      <c r="B44" s="82">
        <f>SUM(B32:C43)</f>
        <v>0</v>
      </c>
      <c r="C44" s="69"/>
      <c r="D44" s="45" t="s">
        <v>30</v>
      </c>
      <c r="E44" s="46">
        <f>SUM(E32:E43)</f>
        <v>0</v>
      </c>
      <c r="F44" s="59" t="s">
        <v>44</v>
      </c>
      <c r="G44" s="82">
        <f>SUM(G32:H43)</f>
        <v>0</v>
      </c>
      <c r="H44" s="69"/>
      <c r="I44" s="45" t="s">
        <v>30</v>
      </c>
      <c r="J44" s="46">
        <f>SUM(J32:J43)</f>
        <v>0</v>
      </c>
      <c r="P44" s="62">
        <v>2.8999999999999998E-3</v>
      </c>
    </row>
    <row r="45" spans="1:16" s="32" customFormat="1" ht="5.0999999999999996" customHeight="1" x14ac:dyDescent="0.25">
      <c r="A45" s="47"/>
      <c r="B45" s="47"/>
      <c r="C45" s="47"/>
      <c r="D45" s="48"/>
      <c r="E45" s="48"/>
      <c r="F45" s="48"/>
      <c r="G45" s="48"/>
      <c r="H45" s="48"/>
      <c r="I45" s="48"/>
      <c r="J45" s="48"/>
      <c r="P45" s="62">
        <v>3.0000000000000001E-3</v>
      </c>
    </row>
    <row r="46" spans="1:16" s="32" customFormat="1" ht="15" x14ac:dyDescent="0.25">
      <c r="A46" s="40" t="s">
        <v>2</v>
      </c>
      <c r="B46" s="67">
        <f ca="1">YEAR(TODAY())-1</f>
        <v>2024</v>
      </c>
      <c r="C46" s="68"/>
      <c r="D46" s="68"/>
      <c r="E46" s="69"/>
      <c r="F46" s="40" t="s">
        <v>2</v>
      </c>
      <c r="G46" s="67">
        <f ca="1">YEAR(TODAY())</f>
        <v>2025</v>
      </c>
      <c r="H46" s="68"/>
      <c r="I46" s="68"/>
      <c r="J46" s="69"/>
      <c r="P46" s="62">
        <v>3.0999999999999999E-3</v>
      </c>
    </row>
    <row r="47" spans="1:16" s="32" customFormat="1" ht="15" x14ac:dyDescent="0.25">
      <c r="A47" s="41" t="s">
        <v>0</v>
      </c>
      <c r="B47" s="70" t="s">
        <v>55</v>
      </c>
      <c r="C47" s="71"/>
      <c r="D47" s="57" t="s">
        <v>56</v>
      </c>
      <c r="E47" s="41" t="s">
        <v>57</v>
      </c>
      <c r="F47" s="41" t="s">
        <v>0</v>
      </c>
      <c r="G47" s="70" t="s">
        <v>55</v>
      </c>
      <c r="H47" s="71"/>
      <c r="I47" s="57" t="s">
        <v>56</v>
      </c>
      <c r="J47" s="41" t="s">
        <v>57</v>
      </c>
      <c r="P47" s="62">
        <v>3.2000000000000002E-3</v>
      </c>
    </row>
    <row r="48" spans="1:16" s="32" customFormat="1" ht="15" x14ac:dyDescent="0.25">
      <c r="A48" s="42" t="s">
        <v>32</v>
      </c>
      <c r="B48" s="78"/>
      <c r="C48" s="79"/>
      <c r="D48" s="58"/>
      <c r="E48" s="44">
        <f>B48*D48</f>
        <v>0</v>
      </c>
      <c r="F48" s="42" t="s">
        <v>32</v>
      </c>
      <c r="G48" s="78"/>
      <c r="H48" s="79"/>
      <c r="I48" s="58"/>
      <c r="J48" s="44">
        <f>G48*I48</f>
        <v>0</v>
      </c>
      <c r="P48" s="62">
        <v>3.3E-3</v>
      </c>
    </row>
    <row r="49" spans="1:16" s="32" customFormat="1" ht="15" x14ac:dyDescent="0.25">
      <c r="A49" s="42" t="s">
        <v>33</v>
      </c>
      <c r="B49" s="78"/>
      <c r="C49" s="79"/>
      <c r="D49" s="58"/>
      <c r="E49" s="44">
        <f t="shared" ref="E49:E59" si="4">B49*D49</f>
        <v>0</v>
      </c>
      <c r="F49" s="42" t="s">
        <v>33</v>
      </c>
      <c r="G49" s="78"/>
      <c r="H49" s="79"/>
      <c r="I49" s="58"/>
      <c r="J49" s="44">
        <f t="shared" ref="J49:J59" si="5">G49*I49</f>
        <v>0</v>
      </c>
      <c r="P49" s="62">
        <v>3.3999999999999998E-3</v>
      </c>
    </row>
    <row r="50" spans="1:16" s="32" customFormat="1" ht="15" x14ac:dyDescent="0.25">
      <c r="A50" s="42" t="s">
        <v>34</v>
      </c>
      <c r="B50" s="78"/>
      <c r="C50" s="79"/>
      <c r="D50" s="58"/>
      <c r="E50" s="44">
        <f t="shared" si="4"/>
        <v>0</v>
      </c>
      <c r="F50" s="42" t="s">
        <v>34</v>
      </c>
      <c r="G50" s="78"/>
      <c r="H50" s="79"/>
      <c r="I50" s="58"/>
      <c r="J50" s="44">
        <f t="shared" si="5"/>
        <v>0</v>
      </c>
      <c r="P50" s="62">
        <v>3.5000000000000001E-3</v>
      </c>
    </row>
    <row r="51" spans="1:16" s="32" customFormat="1" ht="15" x14ac:dyDescent="0.25">
      <c r="A51" s="42" t="s">
        <v>35</v>
      </c>
      <c r="B51" s="78"/>
      <c r="C51" s="79"/>
      <c r="D51" s="58"/>
      <c r="E51" s="44">
        <f t="shared" si="4"/>
        <v>0</v>
      </c>
      <c r="F51" s="42" t="s">
        <v>35</v>
      </c>
      <c r="G51" s="78"/>
      <c r="H51" s="79"/>
      <c r="I51" s="58"/>
      <c r="J51" s="44">
        <f t="shared" si="5"/>
        <v>0</v>
      </c>
      <c r="P51" s="62">
        <v>3.5999999999999999E-3</v>
      </c>
    </row>
    <row r="52" spans="1:16" s="32" customFormat="1" ht="15" x14ac:dyDescent="0.25">
      <c r="A52" s="42" t="s">
        <v>36</v>
      </c>
      <c r="B52" s="78"/>
      <c r="C52" s="79"/>
      <c r="D52" s="58"/>
      <c r="E52" s="44">
        <f t="shared" si="4"/>
        <v>0</v>
      </c>
      <c r="F52" s="42" t="s">
        <v>36</v>
      </c>
      <c r="G52" s="78"/>
      <c r="H52" s="79"/>
      <c r="I52" s="58"/>
      <c r="J52" s="44">
        <f t="shared" si="5"/>
        <v>0</v>
      </c>
      <c r="P52" s="62">
        <v>3.7000000000000002E-3</v>
      </c>
    </row>
    <row r="53" spans="1:16" s="32" customFormat="1" ht="15" x14ac:dyDescent="0.25">
      <c r="A53" s="42" t="s">
        <v>37</v>
      </c>
      <c r="B53" s="78"/>
      <c r="C53" s="79"/>
      <c r="D53" s="58"/>
      <c r="E53" s="44">
        <f t="shared" si="4"/>
        <v>0</v>
      </c>
      <c r="F53" s="42" t="s">
        <v>37</v>
      </c>
      <c r="G53" s="78"/>
      <c r="H53" s="79"/>
      <c r="I53" s="58"/>
      <c r="J53" s="44">
        <f t="shared" si="5"/>
        <v>0</v>
      </c>
      <c r="P53" s="62">
        <v>3.8E-3</v>
      </c>
    </row>
    <row r="54" spans="1:16" s="32" customFormat="1" ht="15" x14ac:dyDescent="0.25">
      <c r="A54" s="42" t="s">
        <v>38</v>
      </c>
      <c r="B54" s="78"/>
      <c r="C54" s="79"/>
      <c r="D54" s="58"/>
      <c r="E54" s="44">
        <f t="shared" si="4"/>
        <v>0</v>
      </c>
      <c r="F54" s="42" t="s">
        <v>38</v>
      </c>
      <c r="G54" s="78"/>
      <c r="H54" s="79"/>
      <c r="I54" s="58"/>
      <c r="J54" s="44">
        <f t="shared" si="5"/>
        <v>0</v>
      </c>
      <c r="P54" s="62">
        <v>3.8999999999999998E-3</v>
      </c>
    </row>
    <row r="55" spans="1:16" s="32" customFormat="1" ht="15" x14ac:dyDescent="0.25">
      <c r="A55" s="42" t="s">
        <v>39</v>
      </c>
      <c r="B55" s="78"/>
      <c r="C55" s="79"/>
      <c r="D55" s="58"/>
      <c r="E55" s="44">
        <f t="shared" si="4"/>
        <v>0</v>
      </c>
      <c r="F55" s="42" t="s">
        <v>39</v>
      </c>
      <c r="G55" s="78"/>
      <c r="H55" s="79"/>
      <c r="I55" s="58"/>
      <c r="J55" s="44">
        <f t="shared" si="5"/>
        <v>0</v>
      </c>
      <c r="P55" s="62">
        <v>4.0000000000000001E-3</v>
      </c>
    </row>
    <row r="56" spans="1:16" s="32" customFormat="1" ht="15" x14ac:dyDescent="0.25">
      <c r="A56" s="42" t="s">
        <v>40</v>
      </c>
      <c r="B56" s="78"/>
      <c r="C56" s="79"/>
      <c r="D56" s="58"/>
      <c r="E56" s="44">
        <f t="shared" si="4"/>
        <v>0</v>
      </c>
      <c r="F56" s="42" t="s">
        <v>40</v>
      </c>
      <c r="G56" s="78"/>
      <c r="H56" s="79"/>
      <c r="I56" s="58"/>
      <c r="J56" s="44">
        <f t="shared" si="5"/>
        <v>0</v>
      </c>
      <c r="P56" s="62">
        <v>4.1000000000000003E-3</v>
      </c>
    </row>
    <row r="57" spans="1:16" s="32" customFormat="1" ht="15" x14ac:dyDescent="0.25">
      <c r="A57" s="42" t="s">
        <v>41</v>
      </c>
      <c r="B57" s="78"/>
      <c r="C57" s="79"/>
      <c r="D57" s="58"/>
      <c r="E57" s="44">
        <f t="shared" si="4"/>
        <v>0</v>
      </c>
      <c r="F57" s="42" t="s">
        <v>41</v>
      </c>
      <c r="G57" s="78"/>
      <c r="H57" s="79"/>
      <c r="I57" s="58"/>
      <c r="J57" s="44">
        <f t="shared" si="5"/>
        <v>0</v>
      </c>
      <c r="P57" s="62">
        <v>4.1999999999999997E-3</v>
      </c>
    </row>
    <row r="58" spans="1:16" s="32" customFormat="1" ht="15" x14ac:dyDescent="0.25">
      <c r="A58" s="42" t="s">
        <v>42</v>
      </c>
      <c r="B58" s="78"/>
      <c r="C58" s="79"/>
      <c r="D58" s="58"/>
      <c r="E58" s="44">
        <f t="shared" si="4"/>
        <v>0</v>
      </c>
      <c r="F58" s="42" t="s">
        <v>42</v>
      </c>
      <c r="G58" s="78"/>
      <c r="H58" s="79"/>
      <c r="I58" s="58"/>
      <c r="J58" s="44">
        <f t="shared" si="5"/>
        <v>0</v>
      </c>
      <c r="P58" s="62">
        <v>4.3E-3</v>
      </c>
    </row>
    <row r="59" spans="1:16" s="32" customFormat="1" ht="15" x14ac:dyDescent="0.25">
      <c r="A59" s="42" t="s">
        <v>43</v>
      </c>
      <c r="B59" s="78"/>
      <c r="C59" s="79"/>
      <c r="D59" s="58"/>
      <c r="E59" s="44">
        <f t="shared" si="4"/>
        <v>0</v>
      </c>
      <c r="F59" s="42" t="s">
        <v>43</v>
      </c>
      <c r="G59" s="78"/>
      <c r="H59" s="79"/>
      <c r="I59" s="58"/>
      <c r="J59" s="44">
        <f t="shared" si="5"/>
        <v>0</v>
      </c>
      <c r="P59" s="62">
        <v>4.4000000000000003E-3</v>
      </c>
    </row>
    <row r="60" spans="1:16" s="32" customFormat="1" ht="15" x14ac:dyDescent="0.25">
      <c r="A60" s="59" t="s">
        <v>44</v>
      </c>
      <c r="B60" s="82">
        <f>SUM(B48:C59)</f>
        <v>0</v>
      </c>
      <c r="C60" s="69"/>
      <c r="D60" s="45" t="s">
        <v>30</v>
      </c>
      <c r="E60" s="46">
        <f>SUM(E48:E59)</f>
        <v>0</v>
      </c>
      <c r="F60" s="59" t="s">
        <v>44</v>
      </c>
      <c r="G60" s="82">
        <f>SUM(G48:H59)</f>
        <v>0</v>
      </c>
      <c r="H60" s="69"/>
      <c r="I60" s="45" t="s">
        <v>30</v>
      </c>
      <c r="J60" s="46">
        <f>SUM(J48:J59)</f>
        <v>0</v>
      </c>
      <c r="P60" s="62">
        <v>4.4999999999999997E-3</v>
      </c>
    </row>
    <row r="61" spans="1:16" ht="5.0999999999999996" customHeight="1" x14ac:dyDescent="0.25">
      <c r="A61" s="8"/>
      <c r="B61" s="8"/>
      <c r="C61" s="8"/>
      <c r="D61" s="6"/>
      <c r="E61" s="6"/>
      <c r="F61" s="6"/>
      <c r="G61" s="6"/>
      <c r="H61" s="6"/>
      <c r="I61" s="6"/>
      <c r="J61" s="6"/>
      <c r="P61" s="62">
        <v>4.5999999999999999E-3</v>
      </c>
    </row>
    <row r="62" spans="1:16" ht="12.75" customHeight="1" x14ac:dyDescent="0.25">
      <c r="A62" s="83" t="s">
        <v>9</v>
      </c>
      <c r="B62" s="83"/>
      <c r="C62" s="83"/>
      <c r="D62" s="83"/>
      <c r="E62" s="83"/>
      <c r="F62" s="83"/>
      <c r="G62" s="83"/>
      <c r="H62" s="83"/>
      <c r="I62" s="83"/>
      <c r="J62" s="9">
        <f>SUM(E28,J28,E44,J44,E60,J60)</f>
        <v>0</v>
      </c>
      <c r="P62" s="62">
        <v>4.7000000000000002E-3</v>
      </c>
    </row>
    <row r="63" spans="1:16" ht="5.0999999999999996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P63" s="62">
        <v>4.7999999999999996E-3</v>
      </c>
    </row>
    <row r="64" spans="1:16" ht="15" x14ac:dyDescent="0.25">
      <c r="A64" s="84" t="s">
        <v>8</v>
      </c>
      <c r="B64" s="85"/>
      <c r="C64" s="85"/>
      <c r="D64" s="85"/>
      <c r="E64" s="85"/>
      <c r="F64" s="85"/>
      <c r="G64" s="85"/>
      <c r="H64" s="85"/>
      <c r="I64" s="85"/>
      <c r="J64" s="86"/>
      <c r="P64" s="62">
        <v>4.8999999999999998E-3</v>
      </c>
    </row>
    <row r="65" spans="1:16" ht="5.0999999999999996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P65" s="62">
        <v>5.0000000000000001E-3</v>
      </c>
    </row>
    <row r="66" spans="1:16" s="12" customFormat="1" ht="15" x14ac:dyDescent="0.25">
      <c r="A66" s="11" t="s">
        <v>18</v>
      </c>
      <c r="B66" s="13"/>
      <c r="C66" s="13"/>
      <c r="D66" s="13"/>
      <c r="E66" s="13"/>
      <c r="F66" s="13"/>
      <c r="G66" s="13"/>
      <c r="H66" s="13"/>
      <c r="I66" s="13"/>
      <c r="J66" s="14">
        <f>J62</f>
        <v>0</v>
      </c>
      <c r="P66" s="62">
        <v>5.1000000000000004E-3</v>
      </c>
    </row>
    <row r="67" spans="1:16" ht="5.0999999999999996" customHeight="1" x14ac:dyDescent="0.25">
      <c r="A67" s="7"/>
      <c r="B67" s="7"/>
      <c r="C67" s="7"/>
      <c r="D67" s="7"/>
      <c r="E67" s="7"/>
      <c r="F67" s="7"/>
      <c r="G67" s="7"/>
      <c r="H67" s="7"/>
      <c r="I67" s="7"/>
      <c r="J67" s="10"/>
      <c r="P67" s="62">
        <v>5.1999999999999998E-3</v>
      </c>
    </row>
    <row r="68" spans="1:16" ht="39.950000000000003" customHeight="1" x14ac:dyDescent="0.25">
      <c r="A68" s="87" t="s">
        <v>15</v>
      </c>
      <c r="B68" s="87"/>
      <c r="C68" s="87"/>
      <c r="D68" s="87"/>
      <c r="E68" s="87"/>
      <c r="F68" s="87"/>
      <c r="G68" s="87"/>
      <c r="H68" s="87"/>
      <c r="I68" s="87"/>
      <c r="J68" s="87"/>
      <c r="P68" s="62">
        <v>5.3E-3</v>
      </c>
    </row>
    <row r="69" spans="1:16" ht="5.0999999999999996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P69" s="62">
        <v>5.4000000000000003E-3</v>
      </c>
    </row>
    <row r="70" spans="1:16" ht="15" x14ac:dyDescent="0.25">
      <c r="A70" s="84" t="s">
        <v>10</v>
      </c>
      <c r="B70" s="85"/>
      <c r="C70" s="85"/>
      <c r="D70" s="85"/>
      <c r="E70" s="85"/>
      <c r="F70" s="85"/>
      <c r="G70" s="85"/>
      <c r="H70" s="85"/>
      <c r="I70" s="85"/>
      <c r="J70" s="86"/>
      <c r="P70" s="62">
        <v>5.4999999999999997E-3</v>
      </c>
    </row>
    <row r="71" spans="1:16" ht="5.0999999999999996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P71" s="62">
        <v>5.5999999999999999E-3</v>
      </c>
    </row>
    <row r="72" spans="1:16" s="32" customFormat="1" ht="20.100000000000001" customHeight="1" x14ac:dyDescent="0.25">
      <c r="A72" s="20"/>
      <c r="B72" s="53" t="s">
        <v>23</v>
      </c>
      <c r="C72" s="52"/>
      <c r="E72" s="54"/>
      <c r="F72" s="55"/>
      <c r="G72" s="55"/>
      <c r="H72" s="55"/>
      <c r="I72" s="56"/>
      <c r="J72" s="56"/>
      <c r="P72" s="62">
        <v>5.7000000000000002E-3</v>
      </c>
    </row>
    <row r="73" spans="1:16" s="32" customFormat="1" ht="5.0999999999999996" customHeight="1" x14ac:dyDescent="0.25">
      <c r="A73" s="52"/>
      <c r="B73" s="52"/>
      <c r="C73" s="52"/>
      <c r="D73" s="53"/>
      <c r="E73" s="54"/>
      <c r="F73" s="55"/>
      <c r="G73" s="55"/>
      <c r="H73" s="55"/>
      <c r="I73" s="56"/>
      <c r="J73" s="56"/>
      <c r="P73" s="62">
        <v>5.7999999999999996E-3</v>
      </c>
    </row>
    <row r="74" spans="1:16" s="2" customFormat="1" ht="39.950000000000003" customHeight="1" x14ac:dyDescent="0.25">
      <c r="A74" s="88" t="s">
        <v>16</v>
      </c>
      <c r="B74" s="88"/>
      <c r="C74" s="88"/>
      <c r="D74" s="88"/>
      <c r="E74" s="88"/>
      <c r="F74" s="88"/>
      <c r="G74" s="88"/>
      <c r="H74" s="88"/>
      <c r="I74" s="88"/>
      <c r="J74" s="88"/>
      <c r="P74" s="62">
        <v>5.8999999999999999E-3</v>
      </c>
    </row>
    <row r="75" spans="1:16" ht="5.0999999999999996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P75" s="62">
        <v>6.0000000000000001E-3</v>
      </c>
    </row>
    <row r="76" spans="1:16" ht="15" x14ac:dyDescent="0.25">
      <c r="A76" s="64" t="s">
        <v>11</v>
      </c>
      <c r="B76" s="64"/>
      <c r="C76" s="64"/>
      <c r="D76" s="64"/>
      <c r="E76" s="64"/>
      <c r="F76" s="64"/>
      <c r="G76" s="64"/>
      <c r="H76" s="64"/>
      <c r="I76" s="64"/>
      <c r="J76" s="64"/>
      <c r="P76" s="62">
        <v>6.1000000000000004E-3</v>
      </c>
    </row>
    <row r="77" spans="1:16" ht="20.100000000000001" customHeight="1" x14ac:dyDescent="0.25">
      <c r="A77" s="4" t="s">
        <v>6</v>
      </c>
      <c r="B77" s="4"/>
      <c r="C77" s="72"/>
      <c r="D77" s="72"/>
      <c r="E77" s="72"/>
      <c r="F77" s="72"/>
      <c r="G77" s="72"/>
      <c r="H77" s="72"/>
      <c r="I77" s="72"/>
      <c r="J77" s="2"/>
      <c r="P77" s="62">
        <v>6.1999999999999998E-3</v>
      </c>
    </row>
    <row r="78" spans="1:16" ht="20.100000000000001" customHeight="1" x14ac:dyDescent="0.25">
      <c r="A78" s="3" t="s">
        <v>3</v>
      </c>
      <c r="B78" s="3"/>
      <c r="C78" s="73"/>
      <c r="D78" s="73"/>
      <c r="E78" s="73"/>
      <c r="F78" s="73"/>
      <c r="G78" s="73"/>
      <c r="H78" s="73"/>
      <c r="I78" s="73"/>
      <c r="P78" s="62">
        <v>6.3E-3</v>
      </c>
    </row>
    <row r="79" spans="1:16" ht="20.100000000000001" customHeight="1" x14ac:dyDescent="0.25">
      <c r="A79" s="3" t="s">
        <v>4</v>
      </c>
      <c r="B79" s="3"/>
      <c r="C79" s="73"/>
      <c r="D79" s="73"/>
      <c r="E79" s="2"/>
      <c r="F79" s="4" t="s">
        <v>5</v>
      </c>
      <c r="G79" s="4"/>
      <c r="H79" s="72"/>
      <c r="I79" s="72"/>
      <c r="J79" s="72"/>
      <c r="P79" s="62">
        <v>6.4000000000000003E-3</v>
      </c>
    </row>
    <row r="80" spans="1:16" ht="20.100000000000001" customHeight="1" x14ac:dyDescent="0.25">
      <c r="A80" s="3" t="s">
        <v>12</v>
      </c>
      <c r="B80" s="3"/>
      <c r="C80" s="66"/>
      <c r="D80" s="66"/>
      <c r="E80" s="15"/>
      <c r="F80" s="27" t="s">
        <v>13</v>
      </c>
      <c r="G80" s="17"/>
      <c r="H80" s="72"/>
      <c r="I80" s="72"/>
      <c r="J80" s="72"/>
      <c r="P80" s="62">
        <v>6.4999999999999997E-3</v>
      </c>
    </row>
    <row r="81" spans="1:16" ht="15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P81" s="62">
        <v>6.6E-3</v>
      </c>
    </row>
    <row r="82" spans="1:16" ht="15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P82" s="62">
        <v>6.7000000000000002E-3</v>
      </c>
    </row>
    <row r="83" spans="1:16" ht="15" x14ac:dyDescent="0.25">
      <c r="A83" s="6"/>
      <c r="B83" s="6"/>
      <c r="C83" s="6"/>
      <c r="D83" s="101" t="str">
        <f ca="1">"Porto Alegre, "&amp;TEXT(TODAY(),"d"" de ""mmmm"" de ""aaaa")&amp;"."</f>
        <v>Porto Alegre, 31 de julho de 2025.</v>
      </c>
      <c r="E83" s="101"/>
      <c r="F83" s="101"/>
      <c r="G83" s="101"/>
      <c r="H83" s="101"/>
      <c r="I83" s="101"/>
      <c r="J83" s="6"/>
      <c r="P83" s="62">
        <v>6.7999999999999996E-3</v>
      </c>
    </row>
    <row r="84" spans="1:16" ht="15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P84" s="62">
        <v>6.8999999999999999E-3</v>
      </c>
    </row>
    <row r="85" spans="1:16" ht="15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P85" s="62">
        <v>7.0000000000000001E-3</v>
      </c>
    </row>
    <row r="86" spans="1:16" ht="15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P86" s="62">
        <v>7.1000000000000004E-3</v>
      </c>
    </row>
    <row r="87" spans="1:16" ht="15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P87" s="62">
        <v>7.1999999999999998E-3</v>
      </c>
    </row>
    <row r="88" spans="1:16" ht="15" x14ac:dyDescent="0.25">
      <c r="A88" s="6"/>
      <c r="B88" s="6"/>
      <c r="C88" s="6"/>
      <c r="D88" s="16"/>
      <c r="E88" s="16"/>
      <c r="F88" s="16"/>
      <c r="G88" s="16"/>
      <c r="H88" s="16"/>
      <c r="I88" s="16"/>
      <c r="J88" s="6"/>
      <c r="P88" s="62">
        <v>7.3000000000000001E-3</v>
      </c>
    </row>
    <row r="89" spans="1:16" ht="15" x14ac:dyDescent="0.25">
      <c r="A89" s="6"/>
      <c r="B89" s="6"/>
      <c r="C89" s="6"/>
      <c r="D89" s="102" t="s">
        <v>14</v>
      </c>
      <c r="E89" s="102"/>
      <c r="F89" s="102"/>
      <c r="G89" s="102"/>
      <c r="H89" s="102"/>
      <c r="I89" s="102"/>
      <c r="J89" s="6"/>
      <c r="P89" s="62">
        <v>7.4000000000000003E-3</v>
      </c>
    </row>
    <row r="90" spans="1:16" ht="15" x14ac:dyDescent="0.25">
      <c r="A90" s="6"/>
      <c r="B90" s="6"/>
      <c r="C90" s="6"/>
      <c r="D90" s="103" t="s">
        <v>17</v>
      </c>
      <c r="E90" s="103"/>
      <c r="F90" s="103"/>
      <c r="G90" s="103"/>
      <c r="H90" s="103"/>
      <c r="I90" s="103"/>
      <c r="J90" s="6"/>
      <c r="P90" s="62">
        <v>7.4999999999999997E-3</v>
      </c>
    </row>
    <row r="91" spans="1:16" ht="15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P91" s="62">
        <v>7.6E-3</v>
      </c>
    </row>
    <row r="92" spans="1:16" ht="15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P92" s="62">
        <v>7.7000000000000002E-3</v>
      </c>
    </row>
    <row r="93" spans="1:16" ht="15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P93" s="62">
        <v>7.7999999999999996E-3</v>
      </c>
    </row>
    <row r="94" spans="1:16" ht="15" x14ac:dyDescent="0.25">
      <c r="A94" s="6"/>
      <c r="B94" s="6"/>
      <c r="C94" s="6"/>
      <c r="D94" s="6"/>
      <c r="E94" s="18"/>
      <c r="F94" s="6"/>
      <c r="G94" s="6"/>
      <c r="H94" s="6"/>
      <c r="I94" s="6"/>
      <c r="J94" s="6"/>
      <c r="P94" s="62">
        <v>7.9000000000000008E-3</v>
      </c>
    </row>
    <row r="95" spans="1:16" ht="15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P95" s="62">
        <v>8.0000000000000002E-3</v>
      </c>
    </row>
    <row r="96" spans="1:16" ht="15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P96" s="62">
        <v>8.0999999999999996E-3</v>
      </c>
    </row>
    <row r="97" spans="1:16" ht="15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P97" s="62">
        <v>8.2000000000000007E-3</v>
      </c>
    </row>
    <row r="98" spans="1:16" ht="15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P98" s="62">
        <v>8.3000000000000001E-3</v>
      </c>
    </row>
    <row r="99" spans="1:16" ht="15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P99" s="62">
        <v>8.3999999999999995E-3</v>
      </c>
    </row>
    <row r="100" spans="1:16" ht="15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P100" s="62">
        <v>8.5000000000000006E-3</v>
      </c>
    </row>
    <row r="101" spans="1:16" ht="15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P101" s="62">
        <v>8.6E-3</v>
      </c>
    </row>
    <row r="102" spans="1:16" ht="15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P102" s="62">
        <v>8.6999999999999994E-3</v>
      </c>
    </row>
    <row r="103" spans="1:16" ht="15" x14ac:dyDescent="0.25">
      <c r="P103" s="62">
        <v>8.8000000000000005E-3</v>
      </c>
    </row>
    <row r="104" spans="1:16" ht="15" x14ac:dyDescent="0.25">
      <c r="P104" s="62">
        <v>8.8999999999999999E-3</v>
      </c>
    </row>
    <row r="105" spans="1:16" ht="15" x14ac:dyDescent="0.25">
      <c r="P105" s="62">
        <v>8.9999999999999993E-3</v>
      </c>
    </row>
    <row r="106" spans="1:16" ht="15" x14ac:dyDescent="0.25">
      <c r="P106" s="62">
        <v>9.1000000000000004E-3</v>
      </c>
    </row>
    <row r="107" spans="1:16" ht="15" x14ac:dyDescent="0.25">
      <c r="P107" s="62">
        <v>9.1999999999999998E-3</v>
      </c>
    </row>
    <row r="108" spans="1:16" ht="15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P108" s="62">
        <v>9.2999999999999992E-3</v>
      </c>
    </row>
    <row r="109" spans="1:16" ht="15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P109" s="62">
        <v>9.4000000000000004E-3</v>
      </c>
    </row>
    <row r="110" spans="1:16" ht="15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P110" s="62">
        <v>9.4999999999999998E-3</v>
      </c>
    </row>
    <row r="111" spans="1:16" ht="15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P111" s="62">
        <v>9.5999999999999992E-3</v>
      </c>
    </row>
    <row r="112" spans="1:16" ht="15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P112" s="62">
        <v>9.7000000000000003E-3</v>
      </c>
    </row>
    <row r="113" spans="1:16" ht="15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P113" s="62">
        <v>9.7999999999999997E-3</v>
      </c>
    </row>
    <row r="114" spans="1:16" ht="15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P114" s="62">
        <v>9.9000000000000008E-3</v>
      </c>
    </row>
    <row r="115" spans="1:16" ht="15" x14ac:dyDescent="0.25">
      <c r="A115" s="104" t="s">
        <v>24</v>
      </c>
      <c r="B115" s="105"/>
      <c r="C115" s="105"/>
      <c r="D115" s="105"/>
      <c r="E115" s="105"/>
      <c r="F115" s="105"/>
      <c r="G115" s="105"/>
      <c r="H115" s="105"/>
      <c r="I115" s="105"/>
      <c r="J115" s="106"/>
      <c r="P115" s="62">
        <v>0.01</v>
      </c>
    </row>
    <row r="116" spans="1:16" ht="15" x14ac:dyDescent="0.25">
      <c r="A116" s="89" t="s">
        <v>25</v>
      </c>
      <c r="B116" s="90"/>
      <c r="C116" s="90"/>
      <c r="D116" s="91"/>
      <c r="E116" s="91"/>
      <c r="F116" s="91"/>
      <c r="G116" s="91"/>
      <c r="H116" s="91"/>
      <c r="I116" s="91"/>
      <c r="J116" s="92"/>
      <c r="P116" s="62">
        <v>1.01E-2</v>
      </c>
    </row>
    <row r="117" spans="1:16" ht="15" x14ac:dyDescent="0.25">
      <c r="A117" s="93" t="s">
        <v>27</v>
      </c>
      <c r="B117" s="94"/>
      <c r="C117" s="94"/>
      <c r="D117" s="95"/>
      <c r="E117" s="95"/>
      <c r="F117" s="95"/>
      <c r="G117" s="95"/>
      <c r="H117" s="95"/>
      <c r="I117" s="95"/>
      <c r="J117" s="96"/>
      <c r="P117" s="62">
        <v>1.0200000000000001E-2</v>
      </c>
    </row>
    <row r="118" spans="1:16" ht="15" x14ac:dyDescent="0.25">
      <c r="A118" s="97" t="s">
        <v>26</v>
      </c>
      <c r="B118" s="98"/>
      <c r="C118" s="98"/>
      <c r="D118" s="99"/>
      <c r="E118" s="99"/>
      <c r="F118" s="99"/>
      <c r="G118" s="99"/>
      <c r="H118" s="99"/>
      <c r="I118" s="99"/>
      <c r="J118" s="100"/>
      <c r="P118" s="62">
        <v>1.03E-2</v>
      </c>
    </row>
    <row r="119" spans="1:16" ht="15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P119" s="62">
        <v>1.04E-2</v>
      </c>
    </row>
    <row r="120" spans="1:16" ht="15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P120" s="62">
        <v>1.0500000000000001E-2</v>
      </c>
    </row>
    <row r="121" spans="1:16" ht="15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P121" s="62">
        <v>1.06E-2</v>
      </c>
    </row>
    <row r="122" spans="1:16" ht="15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P122" s="62">
        <v>1.0699999999999999E-2</v>
      </c>
    </row>
    <row r="123" spans="1:16" ht="15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P123" s="62">
        <v>1.0800000000000001E-2</v>
      </c>
    </row>
    <row r="124" spans="1:16" ht="15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P124" s="62">
        <v>1.09E-2</v>
      </c>
    </row>
    <row r="125" spans="1:16" ht="15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P125" s="62">
        <v>1.0999999999999999E-2</v>
      </c>
    </row>
    <row r="126" spans="1:16" ht="15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P126" s="62">
        <v>1.11E-2</v>
      </c>
    </row>
    <row r="127" spans="1:16" ht="15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P127" s="62">
        <v>1.12E-2</v>
      </c>
    </row>
    <row r="128" spans="1:16" ht="15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P128" s="62">
        <v>1.1299999999999999E-2</v>
      </c>
    </row>
    <row r="129" spans="1:16" ht="15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P129" s="62">
        <v>1.14E-2</v>
      </c>
    </row>
    <row r="130" spans="1:16" ht="15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P130" s="62">
        <v>1.15E-2</v>
      </c>
    </row>
    <row r="131" spans="1:16" ht="15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P131" s="62">
        <v>1.1599999999999999E-2</v>
      </c>
    </row>
    <row r="132" spans="1:16" ht="15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P132" s="62">
        <v>1.17E-2</v>
      </c>
    </row>
    <row r="133" spans="1:16" ht="15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P133" s="62">
        <v>1.18E-2</v>
      </c>
    </row>
    <row r="134" spans="1:16" ht="15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P134" s="62">
        <v>1.1900000000000001E-2</v>
      </c>
    </row>
    <row r="135" spans="1:16" ht="15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P135" s="62">
        <v>1.2E-2</v>
      </c>
    </row>
    <row r="136" spans="1:16" ht="15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P136" s="62">
        <v>1.21E-2</v>
      </c>
    </row>
    <row r="137" spans="1:16" ht="15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P137" s="62">
        <v>1.2200000000000001E-2</v>
      </c>
    </row>
    <row r="138" spans="1:16" ht="15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P138" s="62">
        <v>1.23E-2</v>
      </c>
    </row>
    <row r="139" spans="1:16" ht="15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P139" s="62">
        <v>1.24E-2</v>
      </c>
    </row>
    <row r="140" spans="1:16" ht="15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P140" s="62">
        <v>1.2500000000000001E-2</v>
      </c>
    </row>
    <row r="141" spans="1:16" ht="15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P141" s="62">
        <v>1.26E-2</v>
      </c>
    </row>
    <row r="142" spans="1:16" ht="15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P142" s="62">
        <v>1.2699999999999999E-2</v>
      </c>
    </row>
    <row r="143" spans="1:16" ht="15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P143" s="62">
        <v>1.2800000000000001E-2</v>
      </c>
    </row>
    <row r="144" spans="1:16" ht="15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P144" s="62">
        <v>1.29E-2</v>
      </c>
    </row>
    <row r="145" spans="1:16" ht="15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P145" s="62">
        <v>1.2999999999999999E-2</v>
      </c>
    </row>
    <row r="146" spans="1:16" ht="15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P146" s="62">
        <v>1.3100000000000001E-2</v>
      </c>
    </row>
    <row r="147" spans="1:16" ht="15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P147" s="62">
        <v>1.32E-2</v>
      </c>
    </row>
    <row r="148" spans="1:16" ht="15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P148" s="62">
        <v>1.3299999999999999E-2</v>
      </c>
    </row>
    <row r="149" spans="1:16" ht="15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P149" s="62">
        <v>1.34E-2</v>
      </c>
    </row>
    <row r="150" spans="1:16" ht="15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P150" s="62">
        <v>1.35E-2</v>
      </c>
    </row>
    <row r="151" spans="1:16" ht="15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P151" s="62">
        <v>1.3599999999999999E-2</v>
      </c>
    </row>
    <row r="152" spans="1:16" ht="15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P152" s="62">
        <v>1.37E-2</v>
      </c>
    </row>
    <row r="153" spans="1:16" ht="15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P153" s="62">
        <v>1.38E-2</v>
      </c>
    </row>
    <row r="154" spans="1:16" ht="15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P154" s="62">
        <v>1.3899999999999999E-2</v>
      </c>
    </row>
    <row r="155" spans="1:16" ht="15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P155" s="62">
        <v>1.4E-2</v>
      </c>
    </row>
    <row r="156" spans="1:16" ht="15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P156" s="62">
        <v>1.41E-2</v>
      </c>
    </row>
    <row r="157" spans="1:16" ht="15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P157" s="62">
        <v>1.4200000000000001E-2</v>
      </c>
    </row>
    <row r="158" spans="1:16" ht="15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P158" s="62">
        <v>1.43E-2</v>
      </c>
    </row>
    <row r="159" spans="1:16" ht="15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P159" s="62">
        <v>1.44E-2</v>
      </c>
    </row>
    <row r="160" spans="1:16" ht="15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P160" s="62">
        <v>1.4500000000000001E-2</v>
      </c>
    </row>
    <row r="161" spans="1:16" ht="15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P161" s="62">
        <v>1.46E-2</v>
      </c>
    </row>
    <row r="162" spans="1:16" ht="15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P162" s="62">
        <v>1.47E-2</v>
      </c>
    </row>
    <row r="163" spans="1:16" ht="15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P163" s="62">
        <v>1.4800000000000001E-2</v>
      </c>
    </row>
    <row r="164" spans="1:16" ht="15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P164" s="62">
        <v>1.49E-2</v>
      </c>
    </row>
    <row r="165" spans="1:16" ht="15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P165" s="62">
        <v>1.4999999999999999E-2</v>
      </c>
    </row>
    <row r="166" spans="1:16" ht="15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P166" s="62">
        <v>1.5100000000000001E-2</v>
      </c>
    </row>
    <row r="167" spans="1:16" ht="15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P167" s="62">
        <v>1.52E-2</v>
      </c>
    </row>
    <row r="168" spans="1:16" ht="15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P168" s="62">
        <v>1.5299999999999999E-2</v>
      </c>
    </row>
    <row r="169" spans="1:16" ht="15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P169" s="62">
        <v>1.54E-2</v>
      </c>
    </row>
    <row r="170" spans="1:16" ht="15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P170" s="62">
        <v>1.55E-2</v>
      </c>
    </row>
    <row r="171" spans="1:16" ht="15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P171" s="62">
        <v>1.5599999999999999E-2</v>
      </c>
    </row>
    <row r="172" spans="1:16" ht="15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P172" s="62">
        <v>1.5699999999999999E-2</v>
      </c>
    </row>
    <row r="173" spans="1:16" ht="15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P173" s="62">
        <v>1.5800000000000002E-2</v>
      </c>
    </row>
    <row r="174" spans="1:16" ht="15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P174" s="62">
        <v>1.5900000000000001E-2</v>
      </c>
    </row>
    <row r="175" spans="1:16" ht="15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P175" s="62">
        <v>1.6E-2</v>
      </c>
    </row>
    <row r="176" spans="1:16" ht="15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P176" s="62">
        <v>1.61E-2</v>
      </c>
    </row>
    <row r="177" spans="1:16" ht="15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P177" s="62">
        <v>1.6199999999999999E-2</v>
      </c>
    </row>
    <row r="178" spans="1:16" ht="15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P178" s="62">
        <v>1.6299999999999999E-2</v>
      </c>
    </row>
    <row r="179" spans="1:16" ht="15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P179" s="62">
        <v>1.6400000000000001E-2</v>
      </c>
    </row>
    <row r="180" spans="1:16" ht="15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P180" s="62">
        <v>1.6500000000000001E-2</v>
      </c>
    </row>
    <row r="181" spans="1:16" ht="15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P181" s="62">
        <v>1.66E-2</v>
      </c>
    </row>
    <row r="182" spans="1:16" ht="15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P182" s="62">
        <v>1.67E-2</v>
      </c>
    </row>
    <row r="183" spans="1:16" ht="15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P183" s="62">
        <v>1.6799999999999999E-2</v>
      </c>
    </row>
    <row r="184" spans="1:16" ht="15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P184" s="62">
        <v>1.6899999999999998E-2</v>
      </c>
    </row>
    <row r="185" spans="1:16" ht="15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P185" s="62">
        <v>1.7000000000000001E-2</v>
      </c>
    </row>
    <row r="186" spans="1:16" ht="15" x14ac:dyDescent="0.25">
      <c r="P186" s="62">
        <v>1.7100000000000001E-2</v>
      </c>
    </row>
    <row r="187" spans="1:16" ht="15" x14ac:dyDescent="0.25">
      <c r="P187" s="62">
        <v>1.72E-2</v>
      </c>
    </row>
    <row r="188" spans="1:16" ht="15" x14ac:dyDescent="0.25">
      <c r="P188" s="62">
        <v>1.7299999999999999E-2</v>
      </c>
    </row>
    <row r="189" spans="1:16" ht="15" x14ac:dyDescent="0.25">
      <c r="P189" s="62">
        <v>1.7399999999999999E-2</v>
      </c>
    </row>
    <row r="190" spans="1:16" ht="15" x14ac:dyDescent="0.25">
      <c r="P190" s="62">
        <v>1.7500000000000002E-2</v>
      </c>
    </row>
    <row r="191" spans="1:16" ht="15" x14ac:dyDescent="0.25">
      <c r="P191" s="62">
        <v>1.7600000000000001E-2</v>
      </c>
    </row>
    <row r="192" spans="1:16" ht="15" x14ac:dyDescent="0.25">
      <c r="P192" s="62">
        <v>1.77E-2</v>
      </c>
    </row>
    <row r="193" spans="16:16" ht="15" x14ac:dyDescent="0.25">
      <c r="P193" s="62">
        <v>1.78E-2</v>
      </c>
    </row>
    <row r="194" spans="16:16" ht="15" x14ac:dyDescent="0.25">
      <c r="P194" s="62">
        <v>1.7899999999999999E-2</v>
      </c>
    </row>
    <row r="195" spans="16:16" ht="15" x14ac:dyDescent="0.25">
      <c r="P195" s="62">
        <v>1.7999999999999999E-2</v>
      </c>
    </row>
    <row r="196" spans="16:16" ht="15" x14ac:dyDescent="0.25">
      <c r="P196" s="62">
        <v>1.8100000000000002E-2</v>
      </c>
    </row>
    <row r="197" spans="16:16" ht="15" x14ac:dyDescent="0.25">
      <c r="P197" s="62">
        <v>1.8200000000000001E-2</v>
      </c>
    </row>
    <row r="198" spans="16:16" ht="15" x14ac:dyDescent="0.25">
      <c r="P198" s="62">
        <v>1.83E-2</v>
      </c>
    </row>
    <row r="199" spans="16:16" ht="15" x14ac:dyDescent="0.25">
      <c r="P199" s="62">
        <v>1.84E-2</v>
      </c>
    </row>
    <row r="200" spans="16:16" ht="15" x14ac:dyDescent="0.25">
      <c r="P200" s="62">
        <v>1.8499999999999999E-2</v>
      </c>
    </row>
    <row r="201" spans="16:16" ht="15" x14ac:dyDescent="0.25">
      <c r="P201" s="62">
        <v>1.8599999999999998E-2</v>
      </c>
    </row>
    <row r="202" spans="16:16" ht="15" x14ac:dyDescent="0.25">
      <c r="P202" s="62">
        <v>1.8700000000000001E-2</v>
      </c>
    </row>
    <row r="203" spans="16:16" ht="15" x14ac:dyDescent="0.25">
      <c r="P203" s="62">
        <v>1.8800000000000001E-2</v>
      </c>
    </row>
    <row r="204" spans="16:16" ht="15" x14ac:dyDescent="0.25">
      <c r="P204" s="62">
        <v>1.89E-2</v>
      </c>
    </row>
    <row r="205" spans="16:16" ht="15" x14ac:dyDescent="0.25">
      <c r="P205" s="62">
        <v>1.9E-2</v>
      </c>
    </row>
    <row r="206" spans="16:16" ht="15" x14ac:dyDescent="0.25">
      <c r="P206" s="62">
        <v>1.9099999999999999E-2</v>
      </c>
    </row>
    <row r="207" spans="16:16" ht="15" x14ac:dyDescent="0.25">
      <c r="P207" s="62">
        <v>1.9199999999999998E-2</v>
      </c>
    </row>
    <row r="208" spans="16:16" ht="15" x14ac:dyDescent="0.25">
      <c r="P208" s="62">
        <v>1.9300000000000001E-2</v>
      </c>
    </row>
    <row r="209" spans="16:16" ht="15" x14ac:dyDescent="0.25">
      <c r="P209" s="62">
        <v>1.9400000000000001E-2</v>
      </c>
    </row>
    <row r="210" spans="16:16" ht="15" x14ac:dyDescent="0.25">
      <c r="P210" s="62">
        <v>1.95E-2</v>
      </c>
    </row>
    <row r="211" spans="16:16" ht="15" x14ac:dyDescent="0.25">
      <c r="P211" s="62">
        <v>1.9599999999999999E-2</v>
      </c>
    </row>
    <row r="212" spans="16:16" ht="15" x14ac:dyDescent="0.25">
      <c r="P212" s="62">
        <v>1.9699999999999999E-2</v>
      </c>
    </row>
    <row r="213" spans="16:16" ht="15" x14ac:dyDescent="0.25">
      <c r="P213" s="62">
        <v>1.9800000000000002E-2</v>
      </c>
    </row>
    <row r="214" spans="16:16" ht="15" x14ac:dyDescent="0.25">
      <c r="P214" s="62">
        <v>1.9900000000000001E-2</v>
      </c>
    </row>
    <row r="215" spans="16:16" ht="15" x14ac:dyDescent="0.25">
      <c r="P215" s="62">
        <v>0.02</v>
      </c>
    </row>
    <row r="216" spans="16:16" ht="15" x14ac:dyDescent="0.25">
      <c r="P216" s="62">
        <v>2.01E-2</v>
      </c>
    </row>
    <row r="217" spans="16:16" ht="15" x14ac:dyDescent="0.25">
      <c r="P217" s="62">
        <v>2.0199999999999999E-2</v>
      </c>
    </row>
    <row r="218" spans="16:16" ht="15" x14ac:dyDescent="0.25">
      <c r="P218" s="62">
        <v>2.0299999999999999E-2</v>
      </c>
    </row>
    <row r="219" spans="16:16" ht="15" x14ac:dyDescent="0.25">
      <c r="P219" s="62">
        <v>2.0400000000000001E-2</v>
      </c>
    </row>
    <row r="220" spans="16:16" ht="15" x14ac:dyDescent="0.25">
      <c r="P220" s="62">
        <v>2.0500000000000001E-2</v>
      </c>
    </row>
    <row r="221" spans="16:16" ht="15" x14ac:dyDescent="0.25">
      <c r="P221" s="62">
        <v>2.06E-2</v>
      </c>
    </row>
    <row r="222" spans="16:16" ht="15" x14ac:dyDescent="0.25">
      <c r="P222" s="62">
        <v>2.07E-2</v>
      </c>
    </row>
    <row r="223" spans="16:16" ht="15" x14ac:dyDescent="0.25">
      <c r="P223" s="62">
        <v>2.0799999999999999E-2</v>
      </c>
    </row>
    <row r="224" spans="16:16" ht="15" x14ac:dyDescent="0.25">
      <c r="P224" s="62">
        <v>2.0899999999999998E-2</v>
      </c>
    </row>
    <row r="225" spans="16:16" ht="15" x14ac:dyDescent="0.25">
      <c r="P225" s="62">
        <v>2.1000000000000001E-2</v>
      </c>
    </row>
    <row r="226" spans="16:16" ht="15" x14ac:dyDescent="0.25">
      <c r="P226" s="62">
        <v>2.1100000000000001E-2</v>
      </c>
    </row>
    <row r="227" spans="16:16" ht="15" x14ac:dyDescent="0.25">
      <c r="P227" s="62">
        <v>2.12E-2</v>
      </c>
    </row>
    <row r="228" spans="16:16" ht="15" x14ac:dyDescent="0.25">
      <c r="P228" s="62">
        <v>2.1299999999999999E-2</v>
      </c>
    </row>
    <row r="229" spans="16:16" ht="15" x14ac:dyDescent="0.25">
      <c r="P229" s="62">
        <v>2.1399999999999999E-2</v>
      </c>
    </row>
    <row r="230" spans="16:16" ht="15" x14ac:dyDescent="0.25">
      <c r="P230" s="62">
        <v>2.1499999999999998E-2</v>
      </c>
    </row>
    <row r="231" spans="16:16" ht="15" x14ac:dyDescent="0.25">
      <c r="P231" s="62">
        <v>2.1600000000000001E-2</v>
      </c>
    </row>
    <row r="232" spans="16:16" ht="15" x14ac:dyDescent="0.25">
      <c r="P232" s="62">
        <v>2.1700000000000001E-2</v>
      </c>
    </row>
    <row r="233" spans="16:16" ht="15" x14ac:dyDescent="0.25">
      <c r="P233" s="62">
        <v>2.18E-2</v>
      </c>
    </row>
    <row r="234" spans="16:16" ht="15" x14ac:dyDescent="0.25">
      <c r="P234" s="62">
        <v>2.1899999999999999E-2</v>
      </c>
    </row>
    <row r="235" spans="16:16" ht="15" x14ac:dyDescent="0.25">
      <c r="P235" s="62">
        <v>2.1999999999999999E-2</v>
      </c>
    </row>
    <row r="236" spans="16:16" ht="15" x14ac:dyDescent="0.25">
      <c r="P236" s="62">
        <v>2.2100000000000002E-2</v>
      </c>
    </row>
    <row r="237" spans="16:16" ht="15" x14ac:dyDescent="0.25">
      <c r="P237" s="62">
        <v>2.2200000000000001E-2</v>
      </c>
    </row>
    <row r="238" spans="16:16" ht="15" x14ac:dyDescent="0.25">
      <c r="P238" s="62">
        <v>2.23E-2</v>
      </c>
    </row>
    <row r="239" spans="16:16" ht="15" x14ac:dyDescent="0.25">
      <c r="P239" s="62">
        <v>2.24E-2</v>
      </c>
    </row>
    <row r="240" spans="16:16" ht="15" x14ac:dyDescent="0.25">
      <c r="P240" s="62">
        <v>2.2499999999999999E-2</v>
      </c>
    </row>
    <row r="241" spans="16:16" ht="15" x14ac:dyDescent="0.25">
      <c r="P241" s="62">
        <v>2.2599999999999999E-2</v>
      </c>
    </row>
    <row r="242" spans="16:16" ht="15" x14ac:dyDescent="0.25">
      <c r="P242" s="62">
        <v>2.2700000000000001E-2</v>
      </c>
    </row>
    <row r="243" spans="16:16" ht="15" x14ac:dyDescent="0.25">
      <c r="P243" s="62">
        <v>2.2800000000000001E-2</v>
      </c>
    </row>
    <row r="244" spans="16:16" ht="15" x14ac:dyDescent="0.25">
      <c r="P244" s="62">
        <v>2.29E-2</v>
      </c>
    </row>
    <row r="245" spans="16:16" ht="15" x14ac:dyDescent="0.25">
      <c r="P245" s="62">
        <v>2.3E-2</v>
      </c>
    </row>
    <row r="246" spans="16:16" ht="15" x14ac:dyDescent="0.25">
      <c r="P246" s="62">
        <v>2.3099999999999999E-2</v>
      </c>
    </row>
    <row r="247" spans="16:16" ht="15" x14ac:dyDescent="0.25">
      <c r="P247" s="62">
        <v>2.3199999999999998E-2</v>
      </c>
    </row>
    <row r="248" spans="16:16" ht="15" x14ac:dyDescent="0.25">
      <c r="P248" s="62">
        <v>2.3300000000000001E-2</v>
      </c>
    </row>
    <row r="249" spans="16:16" ht="15" x14ac:dyDescent="0.25">
      <c r="P249" s="62">
        <v>2.3400000000000001E-2</v>
      </c>
    </row>
    <row r="250" spans="16:16" ht="15" x14ac:dyDescent="0.25">
      <c r="P250" s="62">
        <v>2.35E-2</v>
      </c>
    </row>
    <row r="251" spans="16:16" ht="15" x14ac:dyDescent="0.25">
      <c r="P251" s="62">
        <v>2.3599999999999999E-2</v>
      </c>
    </row>
    <row r="252" spans="16:16" ht="15" x14ac:dyDescent="0.25">
      <c r="P252" s="62">
        <v>2.3699999999999999E-2</v>
      </c>
    </row>
    <row r="253" spans="16:16" ht="15" x14ac:dyDescent="0.25">
      <c r="P253" s="62">
        <v>2.3800000000000002E-2</v>
      </c>
    </row>
    <row r="254" spans="16:16" ht="15" x14ac:dyDescent="0.25">
      <c r="P254" s="62">
        <v>2.3900000000000001E-2</v>
      </c>
    </row>
    <row r="255" spans="16:16" ht="15" x14ac:dyDescent="0.25">
      <c r="P255" s="62">
        <v>2.4E-2</v>
      </c>
    </row>
    <row r="256" spans="16:16" ht="15" x14ac:dyDescent="0.25">
      <c r="P256" s="62">
        <v>2.41E-2</v>
      </c>
    </row>
    <row r="257" spans="16:16" ht="15" x14ac:dyDescent="0.25">
      <c r="P257" s="62">
        <v>2.4199999999999999E-2</v>
      </c>
    </row>
    <row r="258" spans="16:16" ht="15" x14ac:dyDescent="0.25">
      <c r="P258" s="62">
        <v>2.4299999999999999E-2</v>
      </c>
    </row>
    <row r="259" spans="16:16" ht="15" x14ac:dyDescent="0.25">
      <c r="P259" s="62">
        <v>2.4400000000000002E-2</v>
      </c>
    </row>
    <row r="260" spans="16:16" ht="15" x14ac:dyDescent="0.25">
      <c r="P260" s="62">
        <v>2.4500000000000001E-2</v>
      </c>
    </row>
    <row r="261" spans="16:16" ht="15" x14ac:dyDescent="0.25">
      <c r="P261" s="62">
        <v>2.46E-2</v>
      </c>
    </row>
    <row r="262" spans="16:16" ht="15" x14ac:dyDescent="0.25">
      <c r="P262" s="62">
        <v>2.47E-2</v>
      </c>
    </row>
    <row r="263" spans="16:16" ht="15" x14ac:dyDescent="0.25">
      <c r="P263" s="62">
        <v>2.4799999999999999E-2</v>
      </c>
    </row>
    <row r="264" spans="16:16" ht="15" x14ac:dyDescent="0.25">
      <c r="P264" s="62">
        <v>2.4899999999999999E-2</v>
      </c>
    </row>
    <row r="265" spans="16:16" ht="15" x14ac:dyDescent="0.25">
      <c r="P265" s="62">
        <v>2.5000000000000001E-2</v>
      </c>
    </row>
    <row r="266" spans="16:16" ht="15" x14ac:dyDescent="0.25">
      <c r="P266" s="62">
        <v>2.5100000000000001E-2</v>
      </c>
    </row>
    <row r="267" spans="16:16" ht="15" x14ac:dyDescent="0.25">
      <c r="P267" s="62">
        <v>2.52E-2</v>
      </c>
    </row>
    <row r="268" spans="16:16" ht="15" x14ac:dyDescent="0.25">
      <c r="P268" s="62">
        <v>2.53E-2</v>
      </c>
    </row>
    <row r="269" spans="16:16" ht="15" x14ac:dyDescent="0.25">
      <c r="P269" s="62">
        <v>2.5399999999999999E-2</v>
      </c>
    </row>
    <row r="270" spans="16:16" ht="15" x14ac:dyDescent="0.25">
      <c r="P270" s="62">
        <v>2.5499999999999998E-2</v>
      </c>
    </row>
    <row r="271" spans="16:16" ht="15" x14ac:dyDescent="0.25">
      <c r="P271" s="62">
        <v>2.5600000000000001E-2</v>
      </c>
    </row>
    <row r="272" spans="16:16" ht="15" x14ac:dyDescent="0.25">
      <c r="P272" s="62">
        <v>2.5700000000000001E-2</v>
      </c>
    </row>
    <row r="273" spans="16:16" ht="15" x14ac:dyDescent="0.25">
      <c r="P273" s="62">
        <v>2.58E-2</v>
      </c>
    </row>
    <row r="274" spans="16:16" ht="15" x14ac:dyDescent="0.25">
      <c r="P274" s="62">
        <v>2.5899999999999999E-2</v>
      </c>
    </row>
    <row r="275" spans="16:16" ht="15" x14ac:dyDescent="0.25">
      <c r="P275" s="62">
        <v>2.5999999999999999E-2</v>
      </c>
    </row>
    <row r="276" spans="16:16" ht="15" x14ac:dyDescent="0.25">
      <c r="P276" s="62">
        <v>2.6100000000000002E-2</v>
      </c>
    </row>
    <row r="277" spans="16:16" ht="15" x14ac:dyDescent="0.25">
      <c r="P277" s="62">
        <v>2.6200000000000001E-2</v>
      </c>
    </row>
    <row r="278" spans="16:16" ht="15" x14ac:dyDescent="0.25">
      <c r="P278" s="62">
        <v>2.63E-2</v>
      </c>
    </row>
    <row r="279" spans="16:16" ht="15" x14ac:dyDescent="0.25">
      <c r="P279" s="62">
        <v>2.64E-2</v>
      </c>
    </row>
    <row r="280" spans="16:16" ht="15" x14ac:dyDescent="0.25">
      <c r="P280" s="62">
        <v>2.6499999999999999E-2</v>
      </c>
    </row>
    <row r="281" spans="16:16" ht="15" x14ac:dyDescent="0.25">
      <c r="P281" s="62">
        <v>2.6599999999999999E-2</v>
      </c>
    </row>
    <row r="282" spans="16:16" ht="15" x14ac:dyDescent="0.25">
      <c r="P282" s="62">
        <v>2.6700000000000002E-2</v>
      </c>
    </row>
    <row r="283" spans="16:16" ht="15" x14ac:dyDescent="0.25">
      <c r="P283" s="62">
        <v>2.6800000000000001E-2</v>
      </c>
    </row>
    <row r="284" spans="16:16" ht="15" x14ac:dyDescent="0.25">
      <c r="P284" s="62">
        <v>2.69E-2</v>
      </c>
    </row>
    <row r="285" spans="16:16" ht="15" x14ac:dyDescent="0.25">
      <c r="P285" s="62">
        <v>2.7E-2</v>
      </c>
    </row>
    <row r="286" spans="16:16" ht="15" x14ac:dyDescent="0.25">
      <c r="P286" s="62">
        <v>2.7099999999999999E-2</v>
      </c>
    </row>
    <row r="287" spans="16:16" ht="15" x14ac:dyDescent="0.25">
      <c r="P287" s="62">
        <v>2.7199999999999998E-2</v>
      </c>
    </row>
    <row r="288" spans="16:16" ht="15" x14ac:dyDescent="0.25">
      <c r="P288" s="62">
        <v>2.7300000000000001E-2</v>
      </c>
    </row>
    <row r="289" spans="16:16" ht="15" x14ac:dyDescent="0.25">
      <c r="P289" s="62">
        <v>2.7400000000000001E-2</v>
      </c>
    </row>
    <row r="290" spans="16:16" ht="15" x14ac:dyDescent="0.25">
      <c r="P290" s="62">
        <v>2.75E-2</v>
      </c>
    </row>
    <row r="291" spans="16:16" ht="15" x14ac:dyDescent="0.25">
      <c r="P291" s="62">
        <v>2.76E-2</v>
      </c>
    </row>
    <row r="292" spans="16:16" ht="15" x14ac:dyDescent="0.25">
      <c r="P292" s="62">
        <v>2.7699999999999999E-2</v>
      </c>
    </row>
    <row r="293" spans="16:16" ht="15" x14ac:dyDescent="0.25">
      <c r="P293" s="62">
        <v>2.7799999999999998E-2</v>
      </c>
    </row>
    <row r="294" spans="16:16" ht="15" x14ac:dyDescent="0.25">
      <c r="P294" s="62">
        <v>2.7900000000000001E-2</v>
      </c>
    </row>
    <row r="295" spans="16:16" ht="15" x14ac:dyDescent="0.25">
      <c r="P295" s="62">
        <v>2.8000000000000001E-2</v>
      </c>
    </row>
    <row r="296" spans="16:16" ht="15" x14ac:dyDescent="0.25">
      <c r="P296" s="62">
        <v>2.81E-2</v>
      </c>
    </row>
    <row r="297" spans="16:16" ht="15" x14ac:dyDescent="0.25">
      <c r="P297" s="62">
        <v>2.8199999999999999E-2</v>
      </c>
    </row>
    <row r="298" spans="16:16" ht="15" x14ac:dyDescent="0.25">
      <c r="P298" s="62">
        <v>2.8299999999999999E-2</v>
      </c>
    </row>
    <row r="299" spans="16:16" ht="15" x14ac:dyDescent="0.25">
      <c r="P299" s="62">
        <v>2.8400000000000002E-2</v>
      </c>
    </row>
    <row r="300" spans="16:16" ht="15" x14ac:dyDescent="0.25">
      <c r="P300" s="62">
        <v>2.8500000000000001E-2</v>
      </c>
    </row>
    <row r="301" spans="16:16" ht="15" x14ac:dyDescent="0.25">
      <c r="P301" s="62">
        <v>2.86E-2</v>
      </c>
    </row>
    <row r="302" spans="16:16" ht="15" x14ac:dyDescent="0.25">
      <c r="P302" s="62">
        <v>2.87E-2</v>
      </c>
    </row>
    <row r="303" spans="16:16" ht="15" x14ac:dyDescent="0.25">
      <c r="P303" s="62">
        <v>2.8799999999999999E-2</v>
      </c>
    </row>
    <row r="304" spans="16:16" ht="15" x14ac:dyDescent="0.25">
      <c r="P304" s="62">
        <v>2.8899999999999999E-2</v>
      </c>
    </row>
    <row r="305" spans="16:16" ht="15" x14ac:dyDescent="0.25">
      <c r="P305" s="62">
        <v>2.9000000000000001E-2</v>
      </c>
    </row>
    <row r="306" spans="16:16" ht="15" x14ac:dyDescent="0.25">
      <c r="P306" s="62">
        <v>2.9100000000000001E-2</v>
      </c>
    </row>
    <row r="307" spans="16:16" ht="15" x14ac:dyDescent="0.25">
      <c r="P307" s="62">
        <v>2.92E-2</v>
      </c>
    </row>
    <row r="308" spans="16:16" ht="15" x14ac:dyDescent="0.25">
      <c r="P308" s="62">
        <v>2.93E-2</v>
      </c>
    </row>
    <row r="309" spans="16:16" ht="15" x14ac:dyDescent="0.25">
      <c r="P309" s="62">
        <v>2.9399999999999999E-2</v>
      </c>
    </row>
    <row r="310" spans="16:16" ht="15" x14ac:dyDescent="0.25">
      <c r="P310" s="62">
        <v>2.9499999999999998E-2</v>
      </c>
    </row>
    <row r="311" spans="16:16" ht="15" x14ac:dyDescent="0.25">
      <c r="P311" s="62">
        <v>2.9600000000000001E-2</v>
      </c>
    </row>
    <row r="312" spans="16:16" ht="15" x14ac:dyDescent="0.25">
      <c r="P312" s="62">
        <v>2.9700000000000001E-2</v>
      </c>
    </row>
    <row r="313" spans="16:16" ht="15" x14ac:dyDescent="0.25">
      <c r="P313" s="62">
        <v>2.98E-2</v>
      </c>
    </row>
    <row r="314" spans="16:16" ht="15" x14ac:dyDescent="0.25">
      <c r="P314" s="62">
        <v>2.9899999999999999E-2</v>
      </c>
    </row>
    <row r="315" spans="16:16" ht="15" x14ac:dyDescent="0.25">
      <c r="P315" s="62">
        <v>0.03</v>
      </c>
    </row>
    <row r="316" spans="16:16" ht="15" x14ac:dyDescent="0.25">
      <c r="P316" s="62">
        <v>3.0099999999999998E-2</v>
      </c>
    </row>
    <row r="317" spans="16:16" ht="15" x14ac:dyDescent="0.25">
      <c r="P317" s="62">
        <v>3.0200000000000001E-2</v>
      </c>
    </row>
    <row r="318" spans="16:16" ht="15" x14ac:dyDescent="0.25">
      <c r="P318" s="62">
        <v>3.0300000000000001E-2</v>
      </c>
    </row>
    <row r="319" spans="16:16" ht="15" x14ac:dyDescent="0.25">
      <c r="P319" s="62">
        <v>3.04E-2</v>
      </c>
    </row>
    <row r="320" spans="16:16" ht="15" x14ac:dyDescent="0.25">
      <c r="P320" s="62">
        <v>3.0499999999999999E-2</v>
      </c>
    </row>
    <row r="321" spans="16:16" ht="15" x14ac:dyDescent="0.25">
      <c r="P321" s="62">
        <v>3.0599999999999999E-2</v>
      </c>
    </row>
    <row r="322" spans="16:16" ht="15" x14ac:dyDescent="0.25">
      <c r="P322" s="62">
        <v>3.0700000000000002E-2</v>
      </c>
    </row>
    <row r="323" spans="16:16" ht="15" x14ac:dyDescent="0.25">
      <c r="P323" s="62">
        <v>3.0800000000000001E-2</v>
      </c>
    </row>
    <row r="324" spans="16:16" ht="15" x14ac:dyDescent="0.25">
      <c r="P324" s="62">
        <v>3.09E-2</v>
      </c>
    </row>
    <row r="325" spans="16:16" ht="15" x14ac:dyDescent="0.25">
      <c r="P325" s="62">
        <v>3.1E-2</v>
      </c>
    </row>
    <row r="326" spans="16:16" ht="15" x14ac:dyDescent="0.25">
      <c r="P326" s="62">
        <v>3.1099999999999999E-2</v>
      </c>
    </row>
    <row r="327" spans="16:16" ht="15" x14ac:dyDescent="0.25">
      <c r="P327" s="62">
        <v>3.1199999999999999E-2</v>
      </c>
    </row>
    <row r="328" spans="16:16" ht="15" x14ac:dyDescent="0.25">
      <c r="P328" s="62">
        <v>3.1300000000000001E-2</v>
      </c>
    </row>
    <row r="329" spans="16:16" ht="15" x14ac:dyDescent="0.25">
      <c r="P329" s="62">
        <v>3.1399999999999997E-2</v>
      </c>
    </row>
    <row r="330" spans="16:16" ht="15" x14ac:dyDescent="0.25">
      <c r="P330" s="62">
        <v>3.15E-2</v>
      </c>
    </row>
    <row r="331" spans="16:16" ht="15" x14ac:dyDescent="0.25">
      <c r="P331" s="62">
        <v>3.1600000000000003E-2</v>
      </c>
    </row>
    <row r="332" spans="16:16" ht="15" x14ac:dyDescent="0.25">
      <c r="P332" s="62">
        <v>3.1699999999999999E-2</v>
      </c>
    </row>
    <row r="333" spans="16:16" ht="15" x14ac:dyDescent="0.25">
      <c r="P333" s="62">
        <v>3.1800000000000002E-2</v>
      </c>
    </row>
    <row r="334" spans="16:16" ht="15" x14ac:dyDescent="0.25">
      <c r="P334" s="62">
        <v>3.1899999999999998E-2</v>
      </c>
    </row>
    <row r="335" spans="16:16" ht="15" x14ac:dyDescent="0.25">
      <c r="P335" s="62">
        <v>3.2000000000000001E-2</v>
      </c>
    </row>
    <row r="336" spans="16:16" ht="15" x14ac:dyDescent="0.25">
      <c r="P336" s="62">
        <v>3.2099999999999997E-2</v>
      </c>
    </row>
    <row r="337" spans="16:16" ht="15" x14ac:dyDescent="0.25">
      <c r="P337" s="62">
        <v>3.2199999999999999E-2</v>
      </c>
    </row>
    <row r="338" spans="16:16" ht="15" x14ac:dyDescent="0.25">
      <c r="P338" s="62">
        <v>3.2300000000000002E-2</v>
      </c>
    </row>
    <row r="339" spans="16:16" ht="15" x14ac:dyDescent="0.25">
      <c r="P339" s="62">
        <v>3.2399999999999998E-2</v>
      </c>
    </row>
    <row r="340" spans="16:16" ht="15" x14ac:dyDescent="0.25">
      <c r="P340" s="62">
        <v>3.2500000000000001E-2</v>
      </c>
    </row>
    <row r="341" spans="16:16" ht="15" x14ac:dyDescent="0.25">
      <c r="P341" s="62">
        <v>3.2599999999999997E-2</v>
      </c>
    </row>
    <row r="342" spans="16:16" ht="15" x14ac:dyDescent="0.25">
      <c r="P342" s="62">
        <v>3.27E-2</v>
      </c>
    </row>
    <row r="343" spans="16:16" ht="15" x14ac:dyDescent="0.25">
      <c r="P343" s="62">
        <v>3.2800000000000003E-2</v>
      </c>
    </row>
    <row r="344" spans="16:16" ht="15" x14ac:dyDescent="0.25">
      <c r="P344" s="62">
        <v>3.2899999999999999E-2</v>
      </c>
    </row>
    <row r="345" spans="16:16" ht="15" x14ac:dyDescent="0.25">
      <c r="P345" s="62">
        <v>3.3000000000000002E-2</v>
      </c>
    </row>
    <row r="346" spans="16:16" ht="15" x14ac:dyDescent="0.25">
      <c r="P346" s="62">
        <v>3.3099999999999997E-2</v>
      </c>
    </row>
    <row r="347" spans="16:16" ht="15" x14ac:dyDescent="0.25">
      <c r="P347" s="62">
        <v>3.32E-2</v>
      </c>
    </row>
    <row r="348" spans="16:16" ht="15" x14ac:dyDescent="0.25">
      <c r="P348" s="62">
        <v>3.3300000000000003E-2</v>
      </c>
    </row>
    <row r="349" spans="16:16" ht="15" x14ac:dyDescent="0.25">
      <c r="P349" s="62">
        <v>3.3399999999999999E-2</v>
      </c>
    </row>
    <row r="350" spans="16:16" ht="15" x14ac:dyDescent="0.25">
      <c r="P350" s="62">
        <v>3.3500000000000002E-2</v>
      </c>
    </row>
    <row r="351" spans="16:16" ht="15" x14ac:dyDescent="0.25">
      <c r="P351" s="62">
        <v>3.3599999999999998E-2</v>
      </c>
    </row>
    <row r="352" spans="16:16" ht="15" x14ac:dyDescent="0.25">
      <c r="P352" s="62">
        <v>3.3700000000000001E-2</v>
      </c>
    </row>
    <row r="353" spans="16:16" ht="15" x14ac:dyDescent="0.25">
      <c r="P353" s="62">
        <v>3.3799999999999997E-2</v>
      </c>
    </row>
    <row r="354" spans="16:16" ht="15" x14ac:dyDescent="0.25">
      <c r="P354" s="62">
        <v>3.39E-2</v>
      </c>
    </row>
    <row r="355" spans="16:16" ht="15" x14ac:dyDescent="0.25">
      <c r="P355" s="62">
        <v>3.4000000000000002E-2</v>
      </c>
    </row>
    <row r="356" spans="16:16" ht="15" x14ac:dyDescent="0.25">
      <c r="P356" s="62">
        <v>3.4099999999999998E-2</v>
      </c>
    </row>
    <row r="357" spans="16:16" ht="15" x14ac:dyDescent="0.25">
      <c r="P357" s="62">
        <v>3.4200000000000001E-2</v>
      </c>
    </row>
    <row r="358" spans="16:16" ht="15" x14ac:dyDescent="0.25">
      <c r="P358" s="62">
        <v>3.4299999999999997E-2</v>
      </c>
    </row>
    <row r="359" spans="16:16" ht="15" x14ac:dyDescent="0.25">
      <c r="P359" s="62">
        <v>3.44E-2</v>
      </c>
    </row>
    <row r="360" spans="16:16" ht="15" x14ac:dyDescent="0.25">
      <c r="P360" s="62">
        <v>3.4500000000000003E-2</v>
      </c>
    </row>
    <row r="361" spans="16:16" ht="15" x14ac:dyDescent="0.25">
      <c r="P361" s="62">
        <v>3.4599999999999999E-2</v>
      </c>
    </row>
    <row r="362" spans="16:16" ht="15" x14ac:dyDescent="0.25">
      <c r="P362" s="62">
        <v>3.4700000000000002E-2</v>
      </c>
    </row>
    <row r="363" spans="16:16" ht="15" x14ac:dyDescent="0.25">
      <c r="P363" s="62">
        <v>3.4799999999999998E-2</v>
      </c>
    </row>
    <row r="364" spans="16:16" ht="15" x14ac:dyDescent="0.25">
      <c r="P364" s="62">
        <v>3.49E-2</v>
      </c>
    </row>
    <row r="365" spans="16:16" ht="15" x14ac:dyDescent="0.25">
      <c r="P365" s="62">
        <v>3.5000000000000003E-2</v>
      </c>
    </row>
    <row r="366" spans="16:16" ht="15" x14ac:dyDescent="0.25">
      <c r="P366" s="62">
        <v>3.5099999999999999E-2</v>
      </c>
    </row>
    <row r="367" spans="16:16" ht="15" x14ac:dyDescent="0.25">
      <c r="P367" s="62">
        <v>3.5200000000000002E-2</v>
      </c>
    </row>
    <row r="368" spans="16:16" ht="15" x14ac:dyDescent="0.25">
      <c r="P368" s="62">
        <v>3.5299999999999998E-2</v>
      </c>
    </row>
    <row r="369" spans="16:16" ht="15" x14ac:dyDescent="0.25">
      <c r="P369" s="62">
        <v>3.5400000000000001E-2</v>
      </c>
    </row>
    <row r="370" spans="16:16" ht="15" x14ac:dyDescent="0.25">
      <c r="P370" s="62">
        <v>3.5499999999999997E-2</v>
      </c>
    </row>
    <row r="371" spans="16:16" ht="15" x14ac:dyDescent="0.25">
      <c r="P371" s="62">
        <v>3.56E-2</v>
      </c>
    </row>
    <row r="372" spans="16:16" ht="15" x14ac:dyDescent="0.25">
      <c r="P372" s="62">
        <v>3.5700000000000003E-2</v>
      </c>
    </row>
    <row r="373" spans="16:16" ht="15" x14ac:dyDescent="0.25">
      <c r="P373" s="62">
        <v>3.5799999999999998E-2</v>
      </c>
    </row>
    <row r="374" spans="16:16" ht="15" x14ac:dyDescent="0.25">
      <c r="P374" s="62">
        <v>3.5900000000000001E-2</v>
      </c>
    </row>
    <row r="375" spans="16:16" ht="15" x14ac:dyDescent="0.25">
      <c r="P375" s="62">
        <v>3.5999999999999997E-2</v>
      </c>
    </row>
    <row r="376" spans="16:16" ht="15" x14ac:dyDescent="0.25">
      <c r="P376" s="62">
        <v>3.61E-2</v>
      </c>
    </row>
    <row r="377" spans="16:16" ht="15" x14ac:dyDescent="0.25">
      <c r="P377" s="62">
        <v>3.6200000000000003E-2</v>
      </c>
    </row>
    <row r="378" spans="16:16" ht="15" x14ac:dyDescent="0.25">
      <c r="P378" s="62">
        <v>3.6299999999999999E-2</v>
      </c>
    </row>
    <row r="379" spans="16:16" ht="15" x14ac:dyDescent="0.25">
      <c r="P379" s="62">
        <v>3.6400000000000002E-2</v>
      </c>
    </row>
    <row r="380" spans="16:16" ht="15" x14ac:dyDescent="0.25">
      <c r="P380" s="62">
        <v>3.6499999999999998E-2</v>
      </c>
    </row>
    <row r="381" spans="16:16" ht="15" x14ac:dyDescent="0.25">
      <c r="P381" s="62">
        <v>3.6600000000000001E-2</v>
      </c>
    </row>
    <row r="382" spans="16:16" ht="15" x14ac:dyDescent="0.25">
      <c r="P382" s="62">
        <v>3.6700000000000003E-2</v>
      </c>
    </row>
    <row r="383" spans="16:16" ht="15" x14ac:dyDescent="0.25">
      <c r="P383" s="62">
        <v>3.6799999999999999E-2</v>
      </c>
    </row>
    <row r="384" spans="16:16" ht="15" x14ac:dyDescent="0.25">
      <c r="P384" s="62">
        <v>3.6900000000000002E-2</v>
      </c>
    </row>
    <row r="385" spans="16:16" ht="15" x14ac:dyDescent="0.25">
      <c r="P385" s="62">
        <v>3.6999999999999998E-2</v>
      </c>
    </row>
    <row r="386" spans="16:16" ht="15" x14ac:dyDescent="0.25">
      <c r="P386" s="62">
        <v>3.7100000000000001E-2</v>
      </c>
    </row>
    <row r="387" spans="16:16" ht="15" x14ac:dyDescent="0.25">
      <c r="P387" s="62">
        <v>3.7199999999999997E-2</v>
      </c>
    </row>
    <row r="388" spans="16:16" ht="15" x14ac:dyDescent="0.25">
      <c r="P388" s="62">
        <v>3.73E-2</v>
      </c>
    </row>
    <row r="389" spans="16:16" ht="15" x14ac:dyDescent="0.25">
      <c r="P389" s="62">
        <v>3.7400000000000003E-2</v>
      </c>
    </row>
    <row r="390" spans="16:16" ht="15" x14ac:dyDescent="0.25">
      <c r="P390" s="62">
        <v>3.7499999999999999E-2</v>
      </c>
    </row>
    <row r="391" spans="16:16" ht="15" x14ac:dyDescent="0.25">
      <c r="P391" s="62">
        <v>3.7600000000000001E-2</v>
      </c>
    </row>
    <row r="392" spans="16:16" ht="15" x14ac:dyDescent="0.25">
      <c r="P392" s="62">
        <v>3.7699999999999997E-2</v>
      </c>
    </row>
    <row r="393" spans="16:16" ht="15" x14ac:dyDescent="0.25">
      <c r="P393" s="62">
        <v>3.78E-2</v>
      </c>
    </row>
    <row r="394" spans="16:16" ht="15" x14ac:dyDescent="0.25">
      <c r="P394" s="62">
        <v>3.7900000000000003E-2</v>
      </c>
    </row>
    <row r="395" spans="16:16" ht="15" x14ac:dyDescent="0.25">
      <c r="P395" s="62">
        <v>3.7999999999999999E-2</v>
      </c>
    </row>
    <row r="396" spans="16:16" ht="15" x14ac:dyDescent="0.25">
      <c r="P396" s="62">
        <v>3.8100000000000002E-2</v>
      </c>
    </row>
    <row r="397" spans="16:16" ht="15" x14ac:dyDescent="0.25">
      <c r="P397" s="62">
        <v>3.8199999999999998E-2</v>
      </c>
    </row>
    <row r="398" spans="16:16" ht="15" x14ac:dyDescent="0.25">
      <c r="P398" s="62">
        <v>3.8300000000000001E-2</v>
      </c>
    </row>
    <row r="399" spans="16:16" ht="15" x14ac:dyDescent="0.25">
      <c r="P399" s="62">
        <v>3.8399999999999997E-2</v>
      </c>
    </row>
    <row r="400" spans="16:16" ht="15" x14ac:dyDescent="0.25">
      <c r="P400" s="62">
        <v>3.85E-2</v>
      </c>
    </row>
    <row r="401" spans="16:16" ht="15" x14ac:dyDescent="0.25">
      <c r="P401" s="62">
        <v>3.8600000000000002E-2</v>
      </c>
    </row>
    <row r="402" spans="16:16" ht="15" x14ac:dyDescent="0.25">
      <c r="P402" s="62">
        <v>3.8699999999999998E-2</v>
      </c>
    </row>
    <row r="403" spans="16:16" ht="15" x14ac:dyDescent="0.25">
      <c r="P403" s="62">
        <v>3.8800000000000001E-2</v>
      </c>
    </row>
    <row r="404" spans="16:16" ht="15" x14ac:dyDescent="0.25">
      <c r="P404" s="62">
        <v>3.8899999999999997E-2</v>
      </c>
    </row>
    <row r="405" spans="16:16" ht="15" x14ac:dyDescent="0.25">
      <c r="P405" s="62">
        <v>3.9E-2</v>
      </c>
    </row>
    <row r="406" spans="16:16" ht="15" x14ac:dyDescent="0.25">
      <c r="P406" s="62">
        <v>3.9100000000000003E-2</v>
      </c>
    </row>
    <row r="407" spans="16:16" ht="15" x14ac:dyDescent="0.25">
      <c r="P407" s="62">
        <v>3.9199999999999999E-2</v>
      </c>
    </row>
    <row r="408" spans="16:16" ht="15" x14ac:dyDescent="0.25">
      <c r="P408" s="62">
        <v>3.9300000000000002E-2</v>
      </c>
    </row>
    <row r="409" spans="16:16" ht="15" x14ac:dyDescent="0.25">
      <c r="P409" s="62">
        <v>3.9399999999999998E-2</v>
      </c>
    </row>
    <row r="410" spans="16:16" ht="15" x14ac:dyDescent="0.25">
      <c r="P410" s="62">
        <v>3.95E-2</v>
      </c>
    </row>
    <row r="411" spans="16:16" ht="15" x14ac:dyDescent="0.25">
      <c r="P411" s="62">
        <v>3.9600000000000003E-2</v>
      </c>
    </row>
    <row r="412" spans="16:16" ht="15" x14ac:dyDescent="0.25">
      <c r="P412" s="62">
        <v>3.9699999999999999E-2</v>
      </c>
    </row>
    <row r="413" spans="16:16" ht="15" x14ac:dyDescent="0.25">
      <c r="P413" s="62">
        <v>3.9800000000000002E-2</v>
      </c>
    </row>
    <row r="414" spans="16:16" ht="15" x14ac:dyDescent="0.25">
      <c r="P414" s="62">
        <v>3.9899999999999998E-2</v>
      </c>
    </row>
    <row r="415" spans="16:16" ht="15" x14ac:dyDescent="0.25">
      <c r="P415" s="62">
        <v>0.04</v>
      </c>
    </row>
    <row r="416" spans="16:16" ht="15" x14ac:dyDescent="0.25">
      <c r="P416" s="62">
        <v>4.0099999999999997E-2</v>
      </c>
    </row>
    <row r="417" spans="16:16" ht="15" x14ac:dyDescent="0.25">
      <c r="P417" s="62">
        <v>4.02E-2</v>
      </c>
    </row>
    <row r="418" spans="16:16" ht="15" x14ac:dyDescent="0.25">
      <c r="P418" s="62">
        <v>4.0300000000000002E-2</v>
      </c>
    </row>
    <row r="419" spans="16:16" ht="15" x14ac:dyDescent="0.25">
      <c r="P419" s="62">
        <v>4.0399999999999998E-2</v>
      </c>
    </row>
    <row r="420" spans="16:16" ht="15" x14ac:dyDescent="0.25">
      <c r="P420" s="62">
        <v>4.0500000000000001E-2</v>
      </c>
    </row>
    <row r="421" spans="16:16" ht="15" x14ac:dyDescent="0.25">
      <c r="P421" s="62">
        <v>4.0599999999999997E-2</v>
      </c>
    </row>
    <row r="422" spans="16:16" ht="15" x14ac:dyDescent="0.25">
      <c r="P422" s="62">
        <v>4.07E-2</v>
      </c>
    </row>
    <row r="423" spans="16:16" ht="15" x14ac:dyDescent="0.25">
      <c r="P423" s="62">
        <v>4.0800000000000003E-2</v>
      </c>
    </row>
    <row r="424" spans="16:16" ht="15" x14ac:dyDescent="0.25">
      <c r="P424" s="62">
        <v>4.0899999999999999E-2</v>
      </c>
    </row>
    <row r="425" spans="16:16" ht="15" x14ac:dyDescent="0.25">
      <c r="P425" s="62">
        <v>4.1000000000000002E-2</v>
      </c>
    </row>
    <row r="426" spans="16:16" ht="15" x14ac:dyDescent="0.25">
      <c r="P426" s="62">
        <v>4.1099999999999998E-2</v>
      </c>
    </row>
    <row r="427" spans="16:16" ht="15" x14ac:dyDescent="0.25">
      <c r="P427" s="62">
        <v>4.1200000000000001E-2</v>
      </c>
    </row>
    <row r="428" spans="16:16" ht="15" x14ac:dyDescent="0.25">
      <c r="P428" s="62">
        <v>4.1300000000000003E-2</v>
      </c>
    </row>
    <row r="429" spans="16:16" ht="15" x14ac:dyDescent="0.25">
      <c r="P429" s="62">
        <v>4.1399999999999999E-2</v>
      </c>
    </row>
    <row r="430" spans="16:16" ht="15" x14ac:dyDescent="0.25">
      <c r="P430" s="62">
        <v>4.1500000000000002E-2</v>
      </c>
    </row>
    <row r="431" spans="16:16" ht="15" x14ac:dyDescent="0.25">
      <c r="P431" s="62">
        <v>4.1599999999999998E-2</v>
      </c>
    </row>
    <row r="432" spans="16:16" ht="15" x14ac:dyDescent="0.25">
      <c r="P432" s="62">
        <v>4.1700000000000001E-2</v>
      </c>
    </row>
    <row r="433" spans="16:16" ht="15" x14ac:dyDescent="0.25">
      <c r="P433" s="62">
        <v>4.1799999999999997E-2</v>
      </c>
    </row>
    <row r="434" spans="16:16" ht="15" x14ac:dyDescent="0.25">
      <c r="P434" s="62">
        <v>4.19E-2</v>
      </c>
    </row>
    <row r="435" spans="16:16" ht="15" x14ac:dyDescent="0.25">
      <c r="P435" s="62">
        <v>4.2000000000000003E-2</v>
      </c>
    </row>
    <row r="436" spans="16:16" ht="15" x14ac:dyDescent="0.25">
      <c r="P436" s="62">
        <v>4.2099999999999999E-2</v>
      </c>
    </row>
    <row r="437" spans="16:16" ht="15" x14ac:dyDescent="0.25">
      <c r="P437" s="62">
        <v>4.2200000000000001E-2</v>
      </c>
    </row>
    <row r="438" spans="16:16" ht="15" x14ac:dyDescent="0.25">
      <c r="P438" s="62">
        <v>4.2299999999999997E-2</v>
      </c>
    </row>
    <row r="439" spans="16:16" ht="15" x14ac:dyDescent="0.25">
      <c r="P439" s="62">
        <v>4.24E-2</v>
      </c>
    </row>
    <row r="440" spans="16:16" ht="15" x14ac:dyDescent="0.25">
      <c r="P440" s="62">
        <v>4.2500000000000003E-2</v>
      </c>
    </row>
    <row r="441" spans="16:16" ht="15" x14ac:dyDescent="0.25">
      <c r="P441" s="62">
        <v>4.2599999999999999E-2</v>
      </c>
    </row>
    <row r="442" spans="16:16" ht="15" x14ac:dyDescent="0.25">
      <c r="P442" s="62">
        <v>4.2700000000000002E-2</v>
      </c>
    </row>
    <row r="443" spans="16:16" ht="15" x14ac:dyDescent="0.25">
      <c r="P443" s="62">
        <v>4.2799999999999998E-2</v>
      </c>
    </row>
    <row r="444" spans="16:16" ht="15" x14ac:dyDescent="0.25">
      <c r="P444" s="62">
        <v>4.2900000000000001E-2</v>
      </c>
    </row>
    <row r="445" spans="16:16" ht="15" x14ac:dyDescent="0.25">
      <c r="P445" s="62">
        <v>4.2999999999999997E-2</v>
      </c>
    </row>
    <row r="446" spans="16:16" ht="15" x14ac:dyDescent="0.25">
      <c r="P446" s="62">
        <v>4.3099999999999999E-2</v>
      </c>
    </row>
    <row r="447" spans="16:16" ht="15" x14ac:dyDescent="0.25">
      <c r="P447" s="62">
        <v>4.3200000000000002E-2</v>
      </c>
    </row>
    <row r="448" spans="16:16" ht="15" x14ac:dyDescent="0.25">
      <c r="P448" s="62">
        <v>4.3299999999999998E-2</v>
      </c>
    </row>
    <row r="449" spans="16:16" ht="15" x14ac:dyDescent="0.25">
      <c r="P449" s="62">
        <v>4.3400000000000001E-2</v>
      </c>
    </row>
    <row r="450" spans="16:16" ht="15" x14ac:dyDescent="0.25">
      <c r="P450" s="62">
        <v>4.3499999999999997E-2</v>
      </c>
    </row>
    <row r="451" spans="16:16" ht="15" x14ac:dyDescent="0.25">
      <c r="P451" s="62">
        <v>4.36E-2</v>
      </c>
    </row>
    <row r="452" spans="16:16" ht="15" x14ac:dyDescent="0.25">
      <c r="P452" s="62">
        <v>4.3700000000000003E-2</v>
      </c>
    </row>
    <row r="453" spans="16:16" ht="15" x14ac:dyDescent="0.25">
      <c r="P453" s="62">
        <v>4.3799999999999999E-2</v>
      </c>
    </row>
    <row r="454" spans="16:16" ht="15" x14ac:dyDescent="0.25">
      <c r="P454" s="62">
        <v>4.3900000000000002E-2</v>
      </c>
    </row>
    <row r="455" spans="16:16" ht="15" x14ac:dyDescent="0.25">
      <c r="P455" s="62">
        <v>4.3999999999999997E-2</v>
      </c>
    </row>
    <row r="456" spans="16:16" ht="15" x14ac:dyDescent="0.25">
      <c r="P456" s="62">
        <v>4.41E-2</v>
      </c>
    </row>
    <row r="457" spans="16:16" ht="15" x14ac:dyDescent="0.25">
      <c r="P457" s="62">
        <v>4.4200000000000003E-2</v>
      </c>
    </row>
    <row r="458" spans="16:16" ht="15" x14ac:dyDescent="0.25">
      <c r="P458" s="62">
        <v>4.4299999999999999E-2</v>
      </c>
    </row>
    <row r="459" spans="16:16" ht="15" x14ac:dyDescent="0.25">
      <c r="P459" s="62">
        <v>4.4400000000000002E-2</v>
      </c>
    </row>
    <row r="460" spans="16:16" ht="15" x14ac:dyDescent="0.25">
      <c r="P460" s="62">
        <v>4.4499999999999998E-2</v>
      </c>
    </row>
    <row r="461" spans="16:16" ht="15" x14ac:dyDescent="0.25">
      <c r="P461" s="62">
        <v>4.4600000000000001E-2</v>
      </c>
    </row>
    <row r="462" spans="16:16" ht="15" x14ac:dyDescent="0.25">
      <c r="P462" s="62">
        <v>4.4699999999999997E-2</v>
      </c>
    </row>
    <row r="463" spans="16:16" ht="15" x14ac:dyDescent="0.25">
      <c r="P463" s="62">
        <v>4.48E-2</v>
      </c>
    </row>
    <row r="464" spans="16:16" ht="15" x14ac:dyDescent="0.25">
      <c r="P464" s="62">
        <v>4.4900000000000002E-2</v>
      </c>
    </row>
    <row r="465" spans="16:16" ht="15" x14ac:dyDescent="0.25">
      <c r="P465" s="62">
        <v>4.4999999999999998E-2</v>
      </c>
    </row>
    <row r="466" spans="16:16" ht="15" x14ac:dyDescent="0.25">
      <c r="P466" s="62">
        <v>4.5100000000000001E-2</v>
      </c>
    </row>
    <row r="467" spans="16:16" ht="15" x14ac:dyDescent="0.25">
      <c r="P467" s="62">
        <v>4.5199999999999997E-2</v>
      </c>
    </row>
    <row r="468" spans="16:16" ht="15" x14ac:dyDescent="0.25">
      <c r="P468" s="62">
        <v>4.53E-2</v>
      </c>
    </row>
    <row r="469" spans="16:16" ht="15" x14ac:dyDescent="0.25">
      <c r="P469" s="62">
        <v>4.5400000000000003E-2</v>
      </c>
    </row>
    <row r="470" spans="16:16" ht="15" x14ac:dyDescent="0.25">
      <c r="P470" s="62">
        <v>4.5499999999999999E-2</v>
      </c>
    </row>
    <row r="471" spans="16:16" ht="15" x14ac:dyDescent="0.25">
      <c r="P471" s="62">
        <v>4.5600000000000002E-2</v>
      </c>
    </row>
    <row r="472" spans="16:16" ht="15" x14ac:dyDescent="0.25">
      <c r="P472" s="62">
        <v>4.5699999999999998E-2</v>
      </c>
    </row>
    <row r="473" spans="16:16" ht="15" x14ac:dyDescent="0.25">
      <c r="P473" s="62">
        <v>4.58E-2</v>
      </c>
    </row>
    <row r="474" spans="16:16" ht="15" x14ac:dyDescent="0.25">
      <c r="P474" s="62">
        <v>4.5900000000000003E-2</v>
      </c>
    </row>
    <row r="475" spans="16:16" ht="15" x14ac:dyDescent="0.25">
      <c r="P475" s="62">
        <v>4.5999999999999999E-2</v>
      </c>
    </row>
    <row r="476" spans="16:16" ht="15" x14ac:dyDescent="0.25">
      <c r="P476" s="62">
        <v>4.6100000000000002E-2</v>
      </c>
    </row>
    <row r="477" spans="16:16" ht="15" x14ac:dyDescent="0.25">
      <c r="P477" s="62">
        <v>4.6199999999999998E-2</v>
      </c>
    </row>
    <row r="478" spans="16:16" ht="15" x14ac:dyDescent="0.25">
      <c r="P478" s="62">
        <v>4.6300000000000001E-2</v>
      </c>
    </row>
    <row r="479" spans="16:16" ht="15" x14ac:dyDescent="0.25">
      <c r="P479" s="62">
        <v>4.6399999999999997E-2</v>
      </c>
    </row>
    <row r="480" spans="16:16" ht="15" x14ac:dyDescent="0.25">
      <c r="P480" s="62">
        <v>4.65E-2</v>
      </c>
    </row>
    <row r="481" spans="16:16" ht="15" x14ac:dyDescent="0.25">
      <c r="P481" s="62">
        <v>4.6600000000000003E-2</v>
      </c>
    </row>
    <row r="482" spans="16:16" ht="15" x14ac:dyDescent="0.25">
      <c r="P482" s="62">
        <v>4.6699999999999998E-2</v>
      </c>
    </row>
    <row r="483" spans="16:16" ht="15" x14ac:dyDescent="0.25">
      <c r="P483" s="62">
        <v>4.6800000000000001E-2</v>
      </c>
    </row>
    <row r="484" spans="16:16" ht="15" x14ac:dyDescent="0.25">
      <c r="P484" s="62">
        <v>4.6899999999999997E-2</v>
      </c>
    </row>
    <row r="485" spans="16:16" ht="15" x14ac:dyDescent="0.25">
      <c r="P485" s="62">
        <v>4.7E-2</v>
      </c>
    </row>
    <row r="486" spans="16:16" ht="15" x14ac:dyDescent="0.25">
      <c r="P486" s="62">
        <v>4.7100000000000003E-2</v>
      </c>
    </row>
    <row r="487" spans="16:16" ht="15" x14ac:dyDescent="0.25">
      <c r="P487" s="62">
        <v>4.7199999999999999E-2</v>
      </c>
    </row>
    <row r="488" spans="16:16" ht="15" x14ac:dyDescent="0.25">
      <c r="P488" s="62">
        <v>4.7300000000000002E-2</v>
      </c>
    </row>
    <row r="489" spans="16:16" ht="15" x14ac:dyDescent="0.25">
      <c r="P489" s="62">
        <v>4.7399999999999998E-2</v>
      </c>
    </row>
    <row r="490" spans="16:16" ht="15" x14ac:dyDescent="0.25">
      <c r="P490" s="62">
        <v>4.7500000000000001E-2</v>
      </c>
    </row>
    <row r="491" spans="16:16" ht="15" x14ac:dyDescent="0.25">
      <c r="P491" s="62">
        <v>4.7600000000000003E-2</v>
      </c>
    </row>
    <row r="492" spans="16:16" ht="15" x14ac:dyDescent="0.25">
      <c r="P492" s="62">
        <v>4.7699999999999999E-2</v>
      </c>
    </row>
    <row r="493" spans="16:16" ht="15" x14ac:dyDescent="0.25">
      <c r="P493" s="62">
        <v>4.7800000000000002E-2</v>
      </c>
    </row>
    <row r="494" spans="16:16" ht="15" x14ac:dyDescent="0.25">
      <c r="P494" s="62">
        <v>4.7899999999999998E-2</v>
      </c>
    </row>
    <row r="495" spans="16:16" ht="15" x14ac:dyDescent="0.25">
      <c r="P495" s="62">
        <v>4.8000000000000001E-2</v>
      </c>
    </row>
    <row r="496" spans="16:16" ht="15" x14ac:dyDescent="0.25">
      <c r="P496" s="62">
        <v>4.8099999999999997E-2</v>
      </c>
    </row>
    <row r="497" spans="16:16" ht="15" x14ac:dyDescent="0.25">
      <c r="P497" s="62">
        <v>4.82E-2</v>
      </c>
    </row>
    <row r="498" spans="16:16" ht="15" x14ac:dyDescent="0.25">
      <c r="P498" s="62">
        <v>4.8300000000000003E-2</v>
      </c>
    </row>
    <row r="499" spans="16:16" ht="15" x14ac:dyDescent="0.25">
      <c r="P499" s="62">
        <v>4.8399999999999999E-2</v>
      </c>
    </row>
    <row r="500" spans="16:16" ht="15" x14ac:dyDescent="0.25">
      <c r="P500" s="62">
        <v>4.8500000000000001E-2</v>
      </c>
    </row>
    <row r="501" spans="16:16" ht="15" x14ac:dyDescent="0.25">
      <c r="P501" s="62">
        <v>4.8599999999999997E-2</v>
      </c>
    </row>
    <row r="502" spans="16:16" ht="15" x14ac:dyDescent="0.25">
      <c r="P502" s="62">
        <v>4.87E-2</v>
      </c>
    </row>
    <row r="503" spans="16:16" ht="15" x14ac:dyDescent="0.25">
      <c r="P503" s="62">
        <v>4.8800000000000003E-2</v>
      </c>
    </row>
    <row r="504" spans="16:16" ht="15" x14ac:dyDescent="0.25">
      <c r="P504" s="62">
        <v>4.8899999999999999E-2</v>
      </c>
    </row>
    <row r="505" spans="16:16" ht="15" x14ac:dyDescent="0.25">
      <c r="P505" s="62">
        <v>4.9000000000000002E-2</v>
      </c>
    </row>
    <row r="506" spans="16:16" ht="15" x14ac:dyDescent="0.25">
      <c r="P506" s="62">
        <v>4.9099999999999998E-2</v>
      </c>
    </row>
    <row r="507" spans="16:16" ht="15" x14ac:dyDescent="0.25">
      <c r="P507" s="62">
        <v>4.9200000000000001E-2</v>
      </c>
    </row>
    <row r="508" spans="16:16" ht="15" x14ac:dyDescent="0.25">
      <c r="P508" s="62">
        <v>4.9299999999999997E-2</v>
      </c>
    </row>
    <row r="509" spans="16:16" ht="15" x14ac:dyDescent="0.25">
      <c r="P509" s="62">
        <v>4.9399999999999999E-2</v>
      </c>
    </row>
    <row r="510" spans="16:16" ht="15" x14ac:dyDescent="0.25">
      <c r="P510" s="62">
        <v>4.9500000000000002E-2</v>
      </c>
    </row>
    <row r="511" spans="16:16" ht="15" x14ac:dyDescent="0.25">
      <c r="P511" s="62">
        <v>4.9599999999999998E-2</v>
      </c>
    </row>
    <row r="512" spans="16:16" ht="15" x14ac:dyDescent="0.25">
      <c r="P512" s="62">
        <v>4.9700000000000001E-2</v>
      </c>
    </row>
    <row r="513" spans="16:16" ht="15" x14ac:dyDescent="0.25">
      <c r="P513" s="62">
        <v>4.9799999999999997E-2</v>
      </c>
    </row>
    <row r="514" spans="16:16" ht="15" x14ac:dyDescent="0.25">
      <c r="P514" s="62">
        <v>4.99E-2</v>
      </c>
    </row>
    <row r="515" spans="16:16" ht="15" x14ac:dyDescent="0.25">
      <c r="P515" s="62">
        <v>0.05</v>
      </c>
    </row>
  </sheetData>
  <sheetProtection algorithmName="SHA-512" hashValue="iUQUROGdWv3xiFpFzoJm/yy1anWzFQohfh1uNLgeUelUg6dDPBGXNilEag2LWq8c9FSq2rox0ClQ54SQPns6NQ==" saltValue="689vghc+zZMFYSQvLY6Trg==" spinCount="100000" sheet="1" objects="1" scenarios="1" selectLockedCells="1"/>
  <dataConsolidate/>
  <mergeCells count="121">
    <mergeCell ref="B54:C54"/>
    <mergeCell ref="B55:C55"/>
    <mergeCell ref="B56:C56"/>
    <mergeCell ref="B57:C57"/>
    <mergeCell ref="B58:C58"/>
    <mergeCell ref="B59:C59"/>
    <mergeCell ref="B60:C60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A115:J115"/>
    <mergeCell ref="A116:J116"/>
    <mergeCell ref="A117:J117"/>
    <mergeCell ref="A118:J118"/>
    <mergeCell ref="B15:C15"/>
    <mergeCell ref="B16:C16"/>
    <mergeCell ref="B17:C17"/>
    <mergeCell ref="B18:C18"/>
    <mergeCell ref="B19:C19"/>
    <mergeCell ref="B20:C20"/>
    <mergeCell ref="G15:H15"/>
    <mergeCell ref="G17:H17"/>
    <mergeCell ref="G18:H18"/>
    <mergeCell ref="G19:H19"/>
    <mergeCell ref="G20:H20"/>
    <mergeCell ref="G24:H24"/>
    <mergeCell ref="G25:H25"/>
    <mergeCell ref="G26:H26"/>
    <mergeCell ref="G27:H27"/>
    <mergeCell ref="G28:H28"/>
    <mergeCell ref="B31:C31"/>
    <mergeCell ref="B26:C26"/>
    <mergeCell ref="B27:C27"/>
    <mergeCell ref="B28:C28"/>
    <mergeCell ref="C77:I77"/>
    <mergeCell ref="C78:I78"/>
    <mergeCell ref="C79:D79"/>
    <mergeCell ref="H79:J79"/>
    <mergeCell ref="C80:D80"/>
    <mergeCell ref="H80:J80"/>
    <mergeCell ref="D83:I83"/>
    <mergeCell ref="D89:I89"/>
    <mergeCell ref="D90:I90"/>
    <mergeCell ref="A70:J70"/>
    <mergeCell ref="G60:H60"/>
    <mergeCell ref="G12:J12"/>
    <mergeCell ref="B30:E30"/>
    <mergeCell ref="G30:J30"/>
    <mergeCell ref="B46:E46"/>
    <mergeCell ref="G46:J46"/>
    <mergeCell ref="A74:J74"/>
    <mergeCell ref="A76:J76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G31:H31"/>
    <mergeCell ref="G32:H32"/>
    <mergeCell ref="G33:H33"/>
    <mergeCell ref="G34:H34"/>
    <mergeCell ref="G35:H35"/>
    <mergeCell ref="G36:H36"/>
    <mergeCell ref="B32:C32"/>
    <mergeCell ref="B33:C33"/>
    <mergeCell ref="B34:C34"/>
    <mergeCell ref="B35:C35"/>
    <mergeCell ref="B12:F12"/>
    <mergeCell ref="B14:E14"/>
    <mergeCell ref="A62:I62"/>
    <mergeCell ref="A64:J64"/>
    <mergeCell ref="A68:J68"/>
    <mergeCell ref="G37:H37"/>
    <mergeCell ref="G38:H38"/>
    <mergeCell ref="G39:H39"/>
    <mergeCell ref="G40:H40"/>
    <mergeCell ref="G41:H41"/>
    <mergeCell ref="G42:H42"/>
    <mergeCell ref="G43:H43"/>
    <mergeCell ref="G44:H44"/>
    <mergeCell ref="B47:C47"/>
    <mergeCell ref="B48:C48"/>
    <mergeCell ref="B49:C49"/>
    <mergeCell ref="B50:C50"/>
    <mergeCell ref="B51:C51"/>
    <mergeCell ref="B52:C52"/>
    <mergeCell ref="B53:C53"/>
    <mergeCell ref="A10:J10"/>
    <mergeCell ref="G14:J14"/>
    <mergeCell ref="B21:C21"/>
    <mergeCell ref="B22:C22"/>
    <mergeCell ref="B23:C23"/>
    <mergeCell ref="B24:C24"/>
    <mergeCell ref="B25:C25"/>
    <mergeCell ref="G22:H22"/>
    <mergeCell ref="G23:H23"/>
    <mergeCell ref="G21:H21"/>
    <mergeCell ref="G16:H16"/>
    <mergeCell ref="A1:J1"/>
    <mergeCell ref="A3:J3"/>
    <mergeCell ref="C4:D4"/>
    <mergeCell ref="H4:I4"/>
    <mergeCell ref="C6:I6"/>
    <mergeCell ref="C7:I7"/>
    <mergeCell ref="C8:D8"/>
    <mergeCell ref="H8:J8"/>
    <mergeCell ref="E9:J9"/>
  </mergeCells>
  <dataValidations count="19">
    <dataValidation type="textLength" allowBlank="1" showErrorMessage="1" prompt="Insira o CPF (somente números)" sqref="C81" xr:uid="{00000000-0002-0000-0400-000000000000}">
      <formula1>11</formula1>
      <formula2>11</formula2>
    </dataValidation>
    <dataValidation allowBlank="1" showInputMessage="1" showErrorMessage="1" prompt="Insira o Nome ou Razão Social" sqref="C6" xr:uid="{00000000-0002-0000-0400-000001000000}"/>
    <dataValidation allowBlank="1" showInputMessage="1" showErrorMessage="1" prompt="Insira o endereço completo" sqref="C7" xr:uid="{00000000-0002-0000-0400-000002000000}"/>
    <dataValidation type="textLength" allowBlank="1" showInputMessage="1" showErrorMessage="1" error="Telefone inválido" prompt="Insira o telefone" sqref="C8" xr:uid="{00000000-0002-0000-0400-000003000000}">
      <formula1>8</formula1>
      <formula2>13</formula2>
    </dataValidation>
    <dataValidation allowBlank="1" showInputMessage="1" showErrorMessage="1" prompt="Insira o e-mail" sqref="H8" xr:uid="{00000000-0002-0000-0400-000004000000}"/>
    <dataValidation type="whole" allowBlank="1" showInputMessage="1" showErrorMessage="1" error="Nº de parcelas inválido (permitido de 2 a 60 parcelas)" prompt="ATENÇÃO: preencha este campo SOMENTE caso deseje parcelamento_x000a_* Insira o número de parcelas (máx. 60 meses)" sqref="A72:A73 C72:C73 B73" xr:uid="{00000000-0002-0000-0400-000005000000}">
      <formula1>2</formula1>
      <formula2>60</formula2>
    </dataValidation>
    <dataValidation allowBlank="1" showInputMessage="1" showErrorMessage="1" prompt="Insira o nome do Representante Legal" sqref="C77" xr:uid="{00000000-0002-0000-0400-000006000000}"/>
    <dataValidation allowBlank="1" showInputMessage="1" showErrorMessage="1" prompt="Insira o endereço do Representante Legal" sqref="C78" xr:uid="{00000000-0002-0000-0400-000007000000}"/>
    <dataValidation type="textLength" allowBlank="1" showInputMessage="1" showErrorMessage="1" error="Telefone inválido" prompt="Insira o telefone do Representante Legal" sqref="C79" xr:uid="{00000000-0002-0000-0400-000008000000}">
      <formula1>8</formula1>
      <formula2>13</formula2>
    </dataValidation>
    <dataValidation allowBlank="1" showInputMessage="1" showErrorMessage="1" prompt="Insira o e-mail do Representante Legal" sqref="H79" xr:uid="{00000000-0002-0000-0400-000009000000}"/>
    <dataValidation allowBlank="1" showInputMessage="1" showErrorMessage="1" prompt="Insira o cargo/função (Sócio-administrador, Procurador, etc)" sqref="H80:H81" xr:uid="{00000000-0002-0000-0400-00000A000000}"/>
    <dataValidation type="textLength" allowBlank="1" showErrorMessage="1" error="CNPJ inválido" prompt="Caso o contribuinte seja Pessoa Jurídica, insira o CNPJ (somente números)" sqref="D5:E5" xr:uid="{00000000-0002-0000-0400-00000B000000}">
      <formula1>14</formula1>
      <formula2>14</formula2>
    </dataValidation>
    <dataValidation type="textLength" allowBlank="1" showErrorMessage="1" error="CPF inválido" prompt="Caso o contribuinte seja Pessoa Física, insira o CPF (somente números)" sqref="I5:J5" xr:uid="{00000000-0002-0000-0400-00000C000000}">
      <formula1>11</formula1>
      <formula2>11</formula2>
    </dataValidation>
    <dataValidation type="list" operator="lessThan" allowBlank="1" showInputMessage="1" showErrorMessage="1" errorTitle="Alíquota inválida" error="Selecione ou digite o valor de diferença de alíquota no formato (#,##%)_x000a_Intervalo entre 0,01% e 5,00% " prompt="Selecione ou digite o valor de diferença de alíquota no formato (#,##%)" sqref="I48:I59 D24:D27 D48:D59 I32:I43 D32:D43 I16:I27" xr:uid="{00000000-0002-0000-0400-00000D000000}">
      <formula1>$P$16:$P$515</formula1>
    </dataValidation>
    <dataValidation type="list" operator="lessThan" allowBlank="1" showInputMessage="1" showErrorMessage="1" errorTitle="Alíquota inválida" error="Selecione ou digite o valor de diferença de alíquota no formato (#,##%)_x000a_Intervalo entre 0,01% e 5,00% _x000a_" prompt="Selecione ou digite o valor de diferença de alíquota no formato (#,##%)" sqref="D16:D23" xr:uid="{00000000-0002-0000-0400-00000E000000}">
      <formula1>$P$16:$P$515</formula1>
    </dataValidation>
    <dataValidation type="textLength" allowBlank="1" showInputMessage="1" showErrorMessage="1" error="CNPJ inválido" prompt="CNPJ do Requerente, se Pessoa Jurídica_x000a_(somente números)" sqref="C4:D4" xr:uid="{00000000-0002-0000-0400-00000F000000}">
      <formula1>3</formula1>
      <formula2>14</formula2>
    </dataValidation>
    <dataValidation type="textLength" allowBlank="1" showErrorMessage="1" error="CPF inválido" prompt="CPF do Requerente, se Pessoa Física_x000a_(somente números)" sqref="H4:I4" xr:uid="{00000000-0002-0000-0400-000010000000}">
      <formula1>3</formula1>
      <formula2>11</formula2>
    </dataValidation>
    <dataValidation type="textLength" allowBlank="1" showInputMessage="1" showErrorMessage="1" error="CPF inválido" prompt="CPF do Representante Legal_x000a_(somente números)" sqref="C80:D80" xr:uid="{00000000-0002-0000-0400-000011000000}">
      <formula1>3</formula1>
      <formula2>11</formula2>
    </dataValidation>
    <dataValidation type="decimal" allowBlank="1" showInputMessage="1" showErrorMessage="1" error="Valor inválido" sqref="B16:C27 G16:H27 B32:C43 G32:H43 B48:C59 G48:H59" xr:uid="{00000000-0002-0000-0400-000012000000}">
      <formula1>0</formula1>
      <formula2>100000000</formula2>
    </dataValidation>
  </dataValidations>
  <printOptions horizontalCentered="1"/>
  <pageMargins left="0.70866141732283472" right="0.70866141732283472" top="0.55118110236220474" bottom="0.74803149606299213" header="0.31496062992125984" footer="0.51181102362204722"/>
  <pageSetup paperSize="9" scale="55" fitToHeight="0" orientation="portrait" r:id="rId1"/>
  <headerFooter>
    <oddFooter>&amp;RPágina &amp;P de &amp;N</oddFooter>
  </headerFooter>
  <rowBreaks count="1" manualBreakCount="1">
    <brk id="62" max="16383" man="1"/>
  </rowBreaks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2"/>
  <sheetViews>
    <sheetView topLeftCell="A4" workbookViewId="0">
      <selection activeCell="B20" sqref="B20"/>
    </sheetView>
  </sheetViews>
  <sheetFormatPr defaultRowHeight="15" x14ac:dyDescent="0.25"/>
  <cols>
    <col min="1" max="1" width="15.7109375" style="22" customWidth="1"/>
    <col min="2" max="2" width="15.7109375" style="23" customWidth="1"/>
  </cols>
  <sheetData>
    <row r="1" spans="1:2" s="24" customFormat="1" x14ac:dyDescent="0.25">
      <c r="A1" s="28" t="s">
        <v>2</v>
      </c>
      <c r="B1" s="29" t="s">
        <v>29</v>
      </c>
    </row>
    <row r="2" spans="1:2" x14ac:dyDescent="0.25">
      <c r="A2" s="30">
        <v>2015</v>
      </c>
      <c r="B2" s="31">
        <v>3.3039000000000001</v>
      </c>
    </row>
    <row r="3" spans="1:2" x14ac:dyDescent="0.25">
      <c r="A3" s="30">
        <v>2016</v>
      </c>
      <c r="B3" s="31">
        <v>3.6501000000000001</v>
      </c>
    </row>
    <row r="4" spans="1:2" x14ac:dyDescent="0.25">
      <c r="A4" s="30">
        <v>2017</v>
      </c>
      <c r="B4" s="31">
        <v>3.9051999999999998</v>
      </c>
    </row>
    <row r="5" spans="1:2" x14ac:dyDescent="0.25">
      <c r="A5" s="30">
        <v>2018</v>
      </c>
      <c r="B5" s="31">
        <v>4.0145</v>
      </c>
    </row>
    <row r="6" spans="1:2" x14ac:dyDescent="0.25">
      <c r="A6" s="30">
        <v>2019</v>
      </c>
      <c r="B6" s="31">
        <v>4.1771000000000003</v>
      </c>
    </row>
    <row r="7" spans="1:2" x14ac:dyDescent="0.25">
      <c r="A7" s="30">
        <v>2020</v>
      </c>
      <c r="B7" s="31">
        <v>4.2919999999999998</v>
      </c>
    </row>
    <row r="8" spans="1:2" x14ac:dyDescent="0.25">
      <c r="A8" s="30">
        <v>2021</v>
      </c>
      <c r="B8" s="31">
        <v>4.4602000000000004</v>
      </c>
    </row>
    <row r="9" spans="1:2" x14ac:dyDescent="0.25">
      <c r="A9" s="30">
        <v>2022</v>
      </c>
      <c r="B9" s="31">
        <v>4.9362000000000004</v>
      </c>
    </row>
    <row r="10" spans="1:2" x14ac:dyDescent="0.25">
      <c r="A10" s="30">
        <v>2023</v>
      </c>
      <c r="B10" s="31">
        <v>5.2556000000000003</v>
      </c>
    </row>
    <row r="11" spans="1:2" x14ac:dyDescent="0.25">
      <c r="A11" s="30">
        <v>2024</v>
      </c>
      <c r="B11" s="31">
        <v>5.5088999999999997</v>
      </c>
    </row>
    <row r="12" spans="1:2" x14ac:dyDescent="0.25">
      <c r="A12" s="30">
        <v>2025</v>
      </c>
      <c r="B12" s="31">
        <v>5.7709999999999999</v>
      </c>
    </row>
  </sheetData>
  <sheetProtection algorithmName="SHA-512" hashValue="NeE2iSeiVbRSNBU14j15nOlmcIqiI36BNUm9dbsghgUx+g3d7IXqKnSpGG5vRGY+4jnnPnDCU0Me9f4IcFx9hQ==" saltValue="Svj4deHx9F8dT/72LOVtUA==" spinCount="100000" sheet="1" objects="1" scenarios="1" selectLockedCells="1" selectUnlockedCells="1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Receita Bruta</vt:lpstr>
      <vt:lpstr>Soc. Profissionais</vt:lpstr>
      <vt:lpstr>Táxi ou Transp. Escolar</vt:lpstr>
      <vt:lpstr>SN - Esc. Serv. Contábeis</vt:lpstr>
      <vt:lpstr>SN - Dif. Alíq. Subst. Trib.</vt:lpstr>
      <vt:lpstr>Valor UFM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2025-07-31T17:43:33Z</dcterms:modified>
</cp:coreProperties>
</file>